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wmoomm.sharepoint.com/sites/SOFF/Shared Documents/Operations/Investment Phase/UNMPTF Gateway/"/>
    </mc:Choice>
  </mc:AlternateContent>
  <xr:revisionPtr revIDLastSave="543" documentId="8_{80F1F3DE-2E21-4A50-B9A6-B2165D2A37AB}" xr6:coauthVersionLast="47" xr6:coauthVersionMax="47" xr10:uidLastSave="{7E97E94B-E1B4-E646-8751-107D76FBDB09}"/>
  <bookViews>
    <workbookView xWindow="15000" yWindow="800" windowWidth="19200" windowHeight="20140" xr2:uid="{AF43211B-F90C-468D-B067-768B25530A89}"/>
  </bookViews>
  <sheets>
    <sheet name="Guidelines" sheetId="6" r:id="rId1"/>
    <sheet name="Summary" sheetId="7" r:id="rId2"/>
    <sheet name="Outcome 1" sheetId="3" r:id="rId3"/>
    <sheet name="Outcome 2" sheetId="4" r:id="rId4"/>
    <sheet name="Outcome 3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E93" i="3"/>
  <c r="E71" i="3"/>
  <c r="E52" i="3"/>
  <c r="E28" i="3"/>
  <c r="E23" i="5"/>
  <c r="E24" i="5"/>
  <c r="E82" i="7"/>
  <c r="E83" i="7"/>
  <c r="E75" i="7"/>
  <c r="E73" i="7"/>
  <c r="E78" i="7"/>
  <c r="E76" i="7"/>
  <c r="E74" i="7"/>
  <c r="E72" i="7"/>
  <c r="E70" i="7"/>
  <c r="E68" i="7"/>
  <c r="E69" i="7"/>
  <c r="D43" i="7"/>
  <c r="D40" i="7"/>
  <c r="D39" i="7"/>
  <c r="D38" i="7"/>
  <c r="E85" i="3"/>
  <c r="E86" i="3"/>
  <c r="E66" i="3"/>
  <c r="E67" i="3"/>
  <c r="E44" i="3"/>
  <c r="E45" i="3"/>
  <c r="E26" i="3"/>
  <c r="E27" i="3"/>
  <c r="E16" i="3"/>
  <c r="E99" i="3"/>
  <c r="E98" i="3"/>
  <c r="E97" i="3"/>
  <c r="E96" i="3"/>
  <c r="E95" i="3"/>
  <c r="E94" i="3"/>
  <c r="E92" i="3"/>
  <c r="E91" i="3"/>
  <c r="E90" i="3"/>
  <c r="E89" i="3"/>
  <c r="E88" i="3"/>
  <c r="E87" i="3"/>
  <c r="E84" i="3"/>
  <c r="E83" i="3"/>
  <c r="A6" i="3"/>
  <c r="A5" i="3"/>
  <c r="A4" i="3"/>
  <c r="A7" i="4"/>
  <c r="A6" i="4"/>
  <c r="A5" i="4"/>
  <c r="A4" i="4"/>
  <c r="A5" i="5"/>
  <c r="A4" i="5"/>
  <c r="A29" i="5"/>
  <c r="A9" i="5"/>
  <c r="A74" i="4"/>
  <c r="A53" i="4"/>
  <c r="A32" i="4"/>
  <c r="A11" i="4"/>
  <c r="A57" i="3"/>
  <c r="A34" i="3"/>
  <c r="A10" i="3"/>
  <c r="C24" i="7"/>
  <c r="C54" i="7" s="1"/>
  <c r="B24" i="7"/>
  <c r="C52" i="7" s="1"/>
  <c r="E30" i="3"/>
  <c r="E45" i="5"/>
  <c r="E44" i="5"/>
  <c r="E43" i="5"/>
  <c r="E42" i="5"/>
  <c r="E41" i="5"/>
  <c r="E40" i="5"/>
  <c r="E39" i="5"/>
  <c r="E38" i="5"/>
  <c r="E37" i="5"/>
  <c r="E36" i="5"/>
  <c r="E35" i="5"/>
  <c r="E34" i="5"/>
  <c r="E84" i="7" s="1"/>
  <c r="E33" i="5"/>
  <c r="D42" i="7" s="1"/>
  <c r="E26" i="5"/>
  <c r="E25" i="5"/>
  <c r="E22" i="5"/>
  <c r="E21" i="5"/>
  <c r="E20" i="5"/>
  <c r="E19" i="5"/>
  <c r="E18" i="5"/>
  <c r="E17" i="5"/>
  <c r="E16" i="5"/>
  <c r="E15" i="5"/>
  <c r="E14" i="5"/>
  <c r="E13" i="5"/>
  <c r="E12" i="5"/>
  <c r="E81" i="7" s="1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9" i="7" s="1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60" i="3"/>
  <c r="E61" i="3"/>
  <c r="E62" i="3"/>
  <c r="E63" i="3"/>
  <c r="E64" i="3"/>
  <c r="E65" i="3"/>
  <c r="E68" i="3"/>
  <c r="E69" i="3"/>
  <c r="E70" i="3"/>
  <c r="E72" i="3"/>
  <c r="E73" i="3"/>
  <c r="E74" i="3"/>
  <c r="E75" i="3"/>
  <c r="E76" i="3"/>
  <c r="E37" i="3"/>
  <c r="E38" i="3"/>
  <c r="E39" i="3"/>
  <c r="E40" i="3"/>
  <c r="E41" i="3"/>
  <c r="E42" i="3"/>
  <c r="E43" i="3"/>
  <c r="E46" i="3"/>
  <c r="E47" i="3"/>
  <c r="E48" i="3"/>
  <c r="E49" i="3"/>
  <c r="E50" i="3"/>
  <c r="E51" i="3"/>
  <c r="E53" i="3"/>
  <c r="E13" i="3"/>
  <c r="D37" i="7" s="1"/>
  <c r="E14" i="3"/>
  <c r="E15" i="3"/>
  <c r="E17" i="3"/>
  <c r="E18" i="3"/>
  <c r="E19" i="3"/>
  <c r="E20" i="3"/>
  <c r="E21" i="3"/>
  <c r="E22" i="3"/>
  <c r="E23" i="3"/>
  <c r="E24" i="3"/>
  <c r="E25" i="3"/>
  <c r="D41" i="7" l="1"/>
  <c r="E41" i="7" s="1"/>
  <c r="E66" i="7"/>
  <c r="E65" i="7"/>
  <c r="C40" i="7"/>
  <c r="E40" i="7" s="1"/>
  <c r="E77" i="7"/>
  <c r="E71" i="7" s="1"/>
  <c r="E80" i="7"/>
  <c r="E38" i="7"/>
  <c r="E42" i="7"/>
  <c r="E43" i="7"/>
  <c r="E39" i="7"/>
  <c r="E100" i="3"/>
  <c r="E67" i="7" s="1"/>
  <c r="E77" i="3"/>
  <c r="H6" i="3" s="1"/>
  <c r="E54" i="3"/>
  <c r="E27" i="5"/>
  <c r="H4" i="5" s="1"/>
  <c r="E46" i="5"/>
  <c r="H5" i="5" s="1"/>
  <c r="E92" i="4"/>
  <c r="H7" i="4" s="1"/>
  <c r="E71" i="4"/>
  <c r="H6" i="4" s="1"/>
  <c r="E29" i="4"/>
  <c r="H4" i="4" s="1"/>
  <c r="E50" i="4"/>
  <c r="H5" i="4" s="1"/>
  <c r="E31" i="3"/>
  <c r="H4" i="3" s="1"/>
  <c r="H5" i="3" l="1"/>
  <c r="H7" i="3" s="1"/>
  <c r="C44" i="7"/>
  <c r="E37" i="7"/>
  <c r="E44" i="7" s="1"/>
  <c r="D44" i="7"/>
  <c r="D45" i="7" s="1"/>
  <c r="D46" i="7" s="1"/>
  <c r="D52" i="7" s="1"/>
  <c r="H6" i="5"/>
  <c r="H8" i="4"/>
  <c r="E64" i="7" l="1"/>
  <c r="C45" i="7"/>
  <c r="E45" i="7" s="1"/>
  <c r="E46" i="7" s="1"/>
  <c r="C5" i="7"/>
  <c r="B18" i="7"/>
  <c r="B23" i="7" s="1"/>
  <c r="D54" i="7"/>
  <c r="E85" i="7" l="1"/>
  <c r="C46" i="7"/>
  <c r="D53" i="7" s="1"/>
  <c r="E52" i="7" s="1"/>
  <c r="C23" i="7"/>
  <c r="D57" i="7" l="1"/>
  <c r="E56" i="7" s="1"/>
  <c r="D55" i="7"/>
  <c r="E54" i="7" s="1"/>
  <c r="B19" i="7"/>
  <c r="B25" i="7" s="1"/>
  <c r="B27" i="7" s="1"/>
  <c r="E58" i="7" l="1"/>
  <c r="B20" i="7"/>
  <c r="D29" i="7" s="1"/>
  <c r="C25" i="7"/>
  <c r="C27" i="7" s="1"/>
  <c r="D25" i="7"/>
  <c r="D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5" authorId="0" shapeId="0" xr:uid="{4A77C53A-E67D-4E7F-B5D0-3E73555AC984}">
      <text>
        <r>
          <rPr>
            <sz val="9"/>
            <color rgb="FF000000"/>
            <rFont val="Tahoma"/>
            <family val="2"/>
          </rPr>
          <t xml:space="preserve">Enter the exact amount of peer advisory fee requested.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Please note that the cell on the right will automatically caculate the percentage of the peer advisory fee vis-à-vis the total activity budget.</t>
        </r>
      </text>
    </comment>
    <comment ref="B6" authorId="0" shapeId="0" xr:uid="{41F51B46-B3F5-4997-92D4-3BDFF90CBD1A}">
      <text>
        <r>
          <rPr>
            <sz val="9"/>
            <color rgb="FF000000"/>
            <rFont val="Tahoma"/>
            <family val="2"/>
          </rPr>
          <t>Enter the percentage of the Implementing Entity fee requested, which should not be more than 7%.</t>
        </r>
      </text>
    </comment>
    <comment ref="B9" authorId="0" shapeId="0" xr:uid="{B1716D1F-CF32-4D62-B273-FBE034020AEE}">
      <text>
        <r>
          <rPr>
            <sz val="9"/>
            <color rgb="FF000000"/>
            <rFont val="Tahoma"/>
            <family val="2"/>
          </rPr>
          <t xml:space="preserve">Enter the exact amount of peer advisory fee requested.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Please note that the cell on the right will automatically caculate the percentage of the peer advisory fee vis-à-vis the total activity budget.</t>
        </r>
      </text>
    </comment>
    <comment ref="C40" authorId="0" shapeId="0" xr:uid="{DBE52D18-037F-40D0-89D0-5D38CD8EA80E}">
      <text>
        <r>
          <rPr>
            <sz val="9"/>
            <color indexed="81"/>
            <rFont val="Tahoma"/>
            <family val="2"/>
          </rPr>
          <t>Sum of all peer advisor activities across three outcomes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H5" authorId="0" shapeId="0" xr:uid="{681121FD-5842-49D0-9A08-EB6961BC1373}">
      <text>
        <r>
          <rPr>
            <sz val="9"/>
            <color rgb="FF000000"/>
            <rFont val="Tahoma"/>
            <family val="2"/>
          </rPr>
          <t>Calculated amount includes project management costs</t>
        </r>
      </text>
    </comment>
    <comment ref="B12" authorId="0" shapeId="0" xr:uid="{53F91000-2BED-453C-93F9-3E8E936B88BF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6" authorId="0" shapeId="0" xr:uid="{87D68919-BE56-4107-AA2C-F3BE9B4AEA59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59" authorId="0" shapeId="0" xr:uid="{10FF0941-C8D6-428C-9435-C07815EFF376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82" authorId="0" shapeId="0" xr:uid="{27749A2A-EE10-461A-A7CF-A69A443F6F13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13" authorId="0" shapeId="0" xr:uid="{ACDE19F6-B244-467B-859A-E0C026A7F65B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4" authorId="0" shapeId="0" xr:uid="{028BC2C3-816D-4F5E-A6FC-DF9C13FF7253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55" authorId="0" shapeId="0" xr:uid="{D9595000-D791-4EDD-876C-165F245552AF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76" authorId="0" shapeId="0" xr:uid="{0644B9A1-7043-4642-87E9-78C3BD4CB7D8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SOFF Secretariat</author>
  </authors>
  <commentList>
    <comment ref="B11" authorId="0" shapeId="0" xr:uid="{E5BA83E8-93D5-49C0-A631-004B20640470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  <comment ref="B32" authorId="0" shapeId="0" xr:uid="{00DDB023-8FEC-4A9F-8534-252FF17605FB}">
      <text>
        <r>
          <rPr>
            <b/>
            <sz val="9"/>
            <color indexed="81"/>
            <rFont val="Tahoma"/>
            <family val="2"/>
          </rPr>
          <t>Suggested unit categories:</t>
        </r>
        <r>
          <rPr>
            <sz val="9"/>
            <color indexed="81"/>
            <rFont val="Tahoma"/>
            <family val="2"/>
          </rPr>
          <t xml:space="preserve">
Quantity - piece, pack
Time - working day, month
Participants - pax
Travel - per diem</t>
        </r>
      </text>
    </comment>
  </commentList>
</comments>
</file>

<file path=xl/sharedStrings.xml><?xml version="1.0" encoding="utf-8"?>
<sst xmlns="http://schemas.openxmlformats.org/spreadsheetml/2006/main" count="205" uniqueCount="80">
  <si>
    <t>SOFF Investment Phase</t>
  </si>
  <si>
    <t>Budget template</t>
  </si>
  <si>
    <t>Country</t>
  </si>
  <si>
    <t>Implementing Entity</t>
  </si>
  <si>
    <t>Peer Advisor</t>
  </si>
  <si>
    <t>Guidelines on filling out the budget template:</t>
  </si>
  <si>
    <t>Summary</t>
  </si>
  <si>
    <t>Complete rows 5 to 8 by indicating the peer advisory fee, the Implementing Entity fee, and the disbursement schedule for the activity budget allocated to the Implementing Entity. The percentage of the peer advisory fee vis-à-vis the total activity budget will be automatically calculated.</t>
  </si>
  <si>
    <t>The subsequent tables are automatically populated based on inputs from other sheets. Do not enter any data manually or modify the formulas, except in the Notes column.</t>
  </si>
  <si>
    <t>Outcome 1</t>
  </si>
  <si>
    <t>Rows 4 to 7 are automatically populated based on inputs from the tables in the sheet.</t>
  </si>
  <si>
    <t>Ensure that each budget line is assigned the correct UNSDG budget category.</t>
  </si>
  <si>
    <r>
      <t xml:space="preserve">A separate table is provided for project management costs. These costs will be added to the total budget for </t>
    </r>
    <r>
      <rPr>
        <i/>
        <sz val="8"/>
        <color theme="1"/>
        <rFont val="Open Sans"/>
        <family val="2"/>
      </rPr>
      <t>Output 1.2 Institutional capacity</t>
    </r>
    <r>
      <rPr>
        <sz val="8"/>
        <color theme="1"/>
        <rFont val="Open Sans"/>
        <family val="2"/>
      </rPr>
      <t>.
Please note: Project management costs refer to direct administrative expenses required to implement the SOFF Investment Phase. These should reflect only incremental costs incurred as a result of SOFF funding and may include expenses related to a dedicated project management unit responsible for day-to-day implementation.</t>
    </r>
  </si>
  <si>
    <t>Outcome 2</t>
  </si>
  <si>
    <t>Rows 4 to 8 are automatically populated based on inputs from the tables in the sheet.</t>
  </si>
  <si>
    <t>Outcome 3</t>
  </si>
  <si>
    <t>Rows 4 to 6 are automatically populated based on inputs from the tables in the sheet.</t>
  </si>
  <si>
    <t>Peer advisory fee requested</t>
  </si>
  <si>
    <t>Implementing Entity fee % requested</t>
  </si>
  <si>
    <t>Disbursement schedule for Implementing Entity activity budget (percentage)</t>
  </si>
  <si>
    <t>Tranche 1</t>
  </si>
  <si>
    <t>Tranche 2</t>
  </si>
  <si>
    <t>The tables below are automatically populated based on inputs from other sheets. Please do not enter any data manually or modify the formulas, except in the Notes column.</t>
  </si>
  <si>
    <t>Programme and Project Cost</t>
  </si>
  <si>
    <t>Participating Organization</t>
  </si>
  <si>
    <t>Amount (in USD)</t>
  </si>
  <si>
    <t>Comments</t>
  </si>
  <si>
    <t>Includes the Implementing Entity fee</t>
  </si>
  <si>
    <t>WMO</t>
  </si>
  <si>
    <t>Includes the 7% WMO indirect cost</t>
  </si>
  <si>
    <t>Total Budget Requested</t>
  </si>
  <si>
    <t>Tranches</t>
  </si>
  <si>
    <t>Tranche 3</t>
  </si>
  <si>
    <t>Total</t>
  </si>
  <si>
    <t>Grand Total</t>
  </si>
  <si>
    <t>Budget by UNSDG Categories: Over all</t>
  </si>
  <si>
    <t>Budget Lines</t>
  </si>
  <si>
    <t>Description</t>
  </si>
  <si>
    <t>Notes</t>
  </si>
  <si>
    <t>1. Staff and other personnel</t>
  </si>
  <si>
    <t>2. Supplies, Commodities, Materials</t>
  </si>
  <si>
    <t>3. Equipment, Vehicles, and Furniture, incl. Depreciation</t>
  </si>
  <si>
    <t>4. Contractual services</t>
  </si>
  <si>
    <t>5. Travel</t>
  </si>
  <si>
    <t>6. Transfers and Grants to Counterparts</t>
  </si>
  <si>
    <t>7. General Operating and other Direct Costs</t>
  </si>
  <si>
    <t>Project Costs Sub Total</t>
  </si>
  <si>
    <t>8. Indirect Support Costs</t>
  </si>
  <si>
    <t>Performance-based Tranches Breakdown</t>
  </si>
  <si>
    <t>Tranche</t>
  </si>
  <si>
    <t>Results based budget</t>
  </si>
  <si>
    <t>Outcome</t>
  </si>
  <si>
    <t>Output</t>
  </si>
  <si>
    <t>Agency</t>
  </si>
  <si>
    <t>Budget (USD)</t>
  </si>
  <si>
    <t>1. GBON institutional and human capacity developed</t>
  </si>
  <si>
    <t>Sub Total</t>
  </si>
  <si>
    <r>
      <t xml:space="preserve">1.1 </t>
    </r>
    <r>
      <rPr>
        <b/>
        <sz val="8"/>
        <rFont val="Open Sans"/>
        <family val="2"/>
      </rPr>
      <t>National consultation</t>
    </r>
    <r>
      <rPr>
        <sz val="8"/>
        <rFont val="Open Sans"/>
        <family val="2"/>
      </rPr>
      <t>s, including with CSOs and other relevant stakeholders conducted</t>
    </r>
  </si>
  <si>
    <r>
      <t xml:space="preserve">1.2 </t>
    </r>
    <r>
      <rPr>
        <b/>
        <sz val="8"/>
        <rFont val="Open Sans"/>
        <family val="2"/>
      </rPr>
      <t>NMHS institutional capacity</t>
    </r>
    <r>
      <rPr>
        <sz val="8"/>
        <rFont val="Open Sans"/>
        <family val="2"/>
      </rPr>
      <t xml:space="preserve"> required to operate the GBON network developed</t>
    </r>
  </si>
  <si>
    <r>
      <t>1.3</t>
    </r>
    <r>
      <rPr>
        <b/>
        <sz val="8"/>
        <rFont val="Open Sans"/>
        <family val="2"/>
      </rPr>
      <t xml:space="preserve"> NMHS</t>
    </r>
    <r>
      <rPr>
        <sz val="8"/>
        <rFont val="Open Sans"/>
        <family val="2"/>
      </rPr>
      <t xml:space="preserve"> </t>
    </r>
    <r>
      <rPr>
        <b/>
        <sz val="8"/>
        <rFont val="Open Sans"/>
        <family val="2"/>
      </rPr>
      <t>human capacity</t>
    </r>
    <r>
      <rPr>
        <sz val="8"/>
        <rFont val="Open Sans"/>
        <family val="2"/>
      </rPr>
      <t xml:space="preserve"> required to operate the GBON network developed</t>
    </r>
  </si>
  <si>
    <t>2. GBON infrastructure in place</t>
  </si>
  <si>
    <r>
      <t xml:space="preserve">2.1 </t>
    </r>
    <r>
      <rPr>
        <b/>
        <sz val="8"/>
        <rFont val="Open Sans"/>
        <family val="2"/>
      </rPr>
      <t>New land-based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</si>
  <si>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>2.2</t>
    </r>
    <r>
      <rPr>
        <b/>
        <sz val="8"/>
        <rFont val="Open Sans"/>
        <family val="2"/>
      </rPr>
      <t xml:space="preserve"> Improved land-based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</si>
  <si>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 xml:space="preserve">2.3 </t>
    </r>
    <r>
      <rPr>
        <b/>
        <sz val="8"/>
        <rFont val="Open Sans"/>
        <family val="2"/>
      </rPr>
      <t>New upper air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</si>
  <si>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r>
      <t>2.4</t>
    </r>
    <r>
      <rPr>
        <b/>
        <sz val="8"/>
        <rFont val="Open Sans"/>
        <family val="2"/>
      </rPr>
      <t xml:space="preserve"> Improved upper air stations</t>
    </r>
    <r>
      <rPr>
        <sz val="8"/>
        <rFont val="Open Sans"/>
        <family val="2"/>
      </rPr>
      <t xml:space="preserve"> and related equipment, ICT systems, data management systems and standard operating practices in place</t>
    </r>
  </si>
  <si>
    <t>3. Sustained compliance with GBON</t>
  </si>
  <si>
    <r>
      <t xml:space="preserve">3.1 </t>
    </r>
    <r>
      <rPr>
        <b/>
        <sz val="8"/>
        <rFont val="Open Sans"/>
        <family val="2"/>
      </rPr>
      <t>GBON land-based stations’ commissioning period complet</t>
    </r>
    <r>
      <rPr>
        <sz val="8"/>
        <rFont val="Open Sans"/>
        <family val="2"/>
      </rPr>
      <t>ed, country-specific standard cost for operations and maintenance established, and data sharing verified by WMO Technical Authority</t>
    </r>
  </si>
  <si>
    <r>
      <t xml:space="preserve">3.2 </t>
    </r>
    <r>
      <rPr>
        <b/>
        <sz val="8"/>
        <rFont val="Open Sans"/>
        <family val="2"/>
      </rPr>
      <t>GBON upper air stations’ commissioning period completed</t>
    </r>
    <r>
      <rPr>
        <sz val="8"/>
        <rFont val="Open Sans"/>
        <family val="2"/>
      </rPr>
      <t>, country-specific standard cost for operations and maintenance established, and data sharing verified by WMO Technical Authority</t>
    </r>
  </si>
  <si>
    <t>GBON institutional and human capacity developed</t>
  </si>
  <si>
    <t>Activity</t>
  </si>
  <si>
    <t>Unit</t>
  </si>
  <si>
    <t># of Unit</t>
  </si>
  <si>
    <t>Unit Cost</t>
  </si>
  <si>
    <t>Total Cost</t>
  </si>
  <si>
    <t>UNSDG Budget Category</t>
  </si>
  <si>
    <t>GBON infrastructure in place</t>
  </si>
  <si>
    <t>Sustained compliance with GBON</t>
  </si>
  <si>
    <t>Lead Participating Organization</t>
  </si>
  <si>
    <r>
      <t xml:space="preserve">Project Management Cost </t>
    </r>
    <r>
      <rPr>
        <sz val="11"/>
        <color rgb="FF0055AA"/>
        <rFont val="Open Sans"/>
        <family val="2"/>
      </rPr>
      <t>(will be added under Output 1.2; only for Implementing Entities)</t>
    </r>
  </si>
  <si>
    <t>Other Sources (Parallel Funding / Co-financing)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</si>
</sst>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rgb="FF0055AA"/>
      <name val="Open Sans"/>
      <family val="2"/>
    </font>
    <font>
      <b/>
      <sz val="9"/>
      <name val="Open Sans"/>
      <family val="2"/>
    </font>
    <font>
      <sz val="8"/>
      <name val="Open Sans"/>
      <family val="2"/>
    </font>
    <font>
      <b/>
      <sz val="8"/>
      <name val="Open Sans"/>
      <family val="2"/>
    </font>
    <font>
      <sz val="8"/>
      <color rgb="FF000000"/>
      <name val="Open Sans"/>
      <family val="2"/>
    </font>
    <font>
      <b/>
      <sz val="8"/>
      <color theme="1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sz val="8"/>
      <color theme="1"/>
      <name val="Open Sans"/>
      <family val="2"/>
    </font>
    <font>
      <b/>
      <sz val="20"/>
      <color rgb="FF0055AA"/>
      <name val="Open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 tint="0.499984740745262"/>
      <name val="Open Sans"/>
      <family val="2"/>
    </font>
    <font>
      <sz val="11"/>
      <color rgb="FF0055AA"/>
      <name val="Open Sans"/>
      <family val="2"/>
    </font>
    <font>
      <i/>
      <sz val="8"/>
      <color theme="1"/>
      <name val="Open Sans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E5EB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 applyAlignment="1" applyProtection="1">
      <alignment horizontal="left" vertical="center" wrapText="1" indent="1"/>
      <protection locked="0"/>
    </xf>
    <xf numFmtId="0" fontId="16" fillId="0" borderId="0" xfId="0" applyFont="1"/>
    <xf numFmtId="0" fontId="12" fillId="0" borderId="0" xfId="0" applyFont="1"/>
    <xf numFmtId="0" fontId="10" fillId="0" borderId="1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12" fillId="3" borderId="1" xfId="0" applyFont="1" applyFill="1" applyBorder="1" applyAlignment="1">
      <alignment horizontal="left" inden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2" applyFont="1" applyFill="1" applyBorder="1" applyAlignment="1" applyProtection="1">
      <alignment vertical="center"/>
      <protection locked="0"/>
    </xf>
    <xf numFmtId="164" fontId="4" fillId="0" borderId="1" xfId="2" applyFont="1" applyFill="1" applyBorder="1" applyAlignment="1" applyProtection="1">
      <alignment vertical="center"/>
    </xf>
    <xf numFmtId="4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165" fontId="4" fillId="0" borderId="5" xfId="1" applyNumberFormat="1" applyFont="1" applyFill="1" applyBorder="1" applyAlignment="1" applyProtection="1">
      <alignment horizontal="center" vertical="center"/>
      <protection locked="0"/>
    </xf>
    <xf numFmtId="164" fontId="4" fillId="0" borderId="5" xfId="2" applyFont="1" applyFill="1" applyBorder="1" applyAlignment="1" applyProtection="1">
      <alignment vertical="center"/>
      <protection locked="0"/>
    </xf>
    <xf numFmtId="164" fontId="4" fillId="0" borderId="5" xfId="2" applyFont="1" applyFill="1" applyBorder="1" applyAlignment="1" applyProtection="1">
      <alignment vertical="center"/>
    </xf>
    <xf numFmtId="43" fontId="4" fillId="0" borderId="6" xfId="0" applyNumberFormat="1" applyFont="1" applyBorder="1" applyAlignment="1" applyProtection="1">
      <alignment horizontal="center" vertical="center"/>
      <protection locked="0"/>
    </xf>
    <xf numFmtId="164" fontId="9" fillId="0" borderId="1" xfId="2" applyFont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 indent="1"/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43" fontId="4" fillId="4" borderId="6" xfId="0" applyNumberFormat="1" applyFont="1" applyFill="1" applyBorder="1" applyAlignment="1" applyProtection="1">
      <alignment horizontal="center" vertical="center"/>
      <protection locked="0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vertical="center"/>
      <protection locked="0"/>
    </xf>
    <xf numFmtId="164" fontId="5" fillId="4" borderId="5" xfId="0" applyNumberFormat="1" applyFont="1" applyFill="1" applyBorder="1" applyAlignment="1">
      <alignment vertical="center"/>
    </xf>
    <xf numFmtId="164" fontId="4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" xfId="0" applyNumberFormat="1" applyFont="1" applyBorder="1" applyAlignment="1">
      <alignment vertical="center"/>
    </xf>
    <xf numFmtId="164" fontId="12" fillId="4" borderId="1" xfId="0" applyNumberFormat="1" applyFont="1" applyFill="1" applyBorder="1"/>
    <xf numFmtId="9" fontId="19" fillId="0" borderId="1" xfId="3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4" borderId="1" xfId="0" applyFont="1" applyFill="1" applyBorder="1" applyProtection="1">
      <protection locked="0"/>
    </xf>
    <xf numFmtId="0" fontId="15" fillId="4" borderId="1" xfId="0" applyFont="1" applyFill="1" applyBorder="1" applyAlignment="1" applyProtection="1">
      <alignment horizontal="left" vertical="center" indent="1"/>
      <protection locked="0"/>
    </xf>
    <xf numFmtId="0" fontId="15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indent="1"/>
    </xf>
    <xf numFmtId="165" fontId="4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horizontal="left" vertical="center" wrapText="1" indent="1"/>
    </xf>
    <xf numFmtId="43" fontId="4" fillId="4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9" fontId="9" fillId="0" borderId="1" xfId="3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164" fontId="4" fillId="0" borderId="1" xfId="2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165" fontId="9" fillId="0" borderId="1" xfId="1" applyNumberFormat="1" applyFont="1" applyFill="1" applyBorder="1" applyAlignment="1" applyProtection="1">
      <alignment horizontal="center" vertical="center"/>
      <protection locked="0"/>
    </xf>
    <xf numFmtId="164" fontId="9" fillId="0" borderId="1" xfId="2" applyFont="1" applyFill="1" applyBorder="1" applyAlignment="1" applyProtection="1">
      <alignment vertical="center"/>
      <protection locked="0"/>
    </xf>
    <xf numFmtId="164" fontId="9" fillId="0" borderId="1" xfId="2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43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165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5" xfId="2" applyFont="1" applyFill="1" applyBorder="1" applyAlignment="1" applyProtection="1">
      <alignment vertical="center"/>
      <protection locked="0"/>
    </xf>
    <xf numFmtId="164" fontId="9" fillId="0" borderId="5" xfId="2" applyFont="1" applyFill="1" applyBorder="1" applyAlignment="1" applyProtection="1">
      <alignment vertical="center"/>
    </xf>
    <xf numFmtId="43" fontId="9" fillId="0" borderId="6" xfId="0" applyNumberFormat="1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left" vertical="center" wrapText="1" indent="1"/>
      <protection locked="0"/>
    </xf>
    <xf numFmtId="0" fontId="9" fillId="4" borderId="5" xfId="0" applyFont="1" applyFill="1" applyBorder="1" applyAlignment="1" applyProtection="1">
      <alignment horizontal="left" vertical="center" indent="1"/>
      <protection locked="0"/>
    </xf>
    <xf numFmtId="165" fontId="9" fillId="4" borderId="5" xfId="0" applyNumberFormat="1" applyFont="1" applyFill="1" applyBorder="1" applyAlignment="1" applyProtection="1">
      <alignment horizontal="center" vertical="center"/>
      <protection locked="0"/>
    </xf>
    <xf numFmtId="164" fontId="9" fillId="4" borderId="5" xfId="0" applyNumberFormat="1" applyFont="1" applyFill="1" applyBorder="1" applyAlignment="1" applyProtection="1">
      <alignment vertical="center"/>
      <protection locked="0"/>
    </xf>
    <xf numFmtId="164" fontId="10" fillId="4" borderId="5" xfId="0" applyNumberFormat="1" applyFont="1" applyFill="1" applyBorder="1" applyAlignment="1">
      <alignment vertical="center"/>
    </xf>
    <xf numFmtId="164" fontId="9" fillId="4" borderId="5" xfId="0" applyNumberFormat="1" applyFont="1" applyFill="1" applyBorder="1" applyAlignment="1" applyProtection="1">
      <alignment horizontal="left" vertical="center" wrapText="1" indent="1"/>
      <protection locked="0"/>
    </xf>
    <xf numFmtId="43" fontId="9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164" fontId="15" fillId="0" borderId="1" xfId="2" applyFont="1" applyBorder="1" applyAlignment="1" applyProtection="1"/>
    <xf numFmtId="164" fontId="9" fillId="0" borderId="1" xfId="2" applyFont="1" applyBorder="1" applyAlignment="1" applyProtection="1">
      <alignment horizontal="left" vertical="center"/>
    </xf>
    <xf numFmtId="164" fontId="15" fillId="0" borderId="1" xfId="2" applyFont="1" applyFill="1" applyBorder="1" applyAlignment="1" applyProtection="1"/>
    <xf numFmtId="9" fontId="19" fillId="0" borderId="1" xfId="3" applyFont="1" applyBorder="1" applyAlignment="1" applyProtection="1">
      <alignment horizontal="right" vertical="center"/>
    </xf>
    <xf numFmtId="9" fontId="19" fillId="0" borderId="1" xfId="2" applyNumberFormat="1" applyFont="1" applyFill="1" applyBorder="1" applyAlignment="1" applyProtection="1"/>
    <xf numFmtId="10" fontId="19" fillId="0" borderId="1" xfId="2" applyNumberFormat="1" applyFont="1" applyBorder="1" applyAlignment="1" applyProtection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/>
    <xf numFmtId="0" fontId="12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 indent="1"/>
    </xf>
    <xf numFmtId="0" fontId="12" fillId="2" borderId="1" xfId="0" applyFont="1" applyFill="1" applyBorder="1" applyAlignment="1">
      <alignment vertical="center"/>
    </xf>
    <xf numFmtId="164" fontId="12" fillId="2" borderId="1" xfId="2" applyFont="1" applyFill="1" applyBorder="1" applyAlignment="1" applyProtection="1">
      <alignment horizontal="left" vertical="center"/>
    </xf>
    <xf numFmtId="164" fontId="12" fillId="0" borderId="1" xfId="0" applyNumberFormat="1" applyFont="1" applyBorder="1" applyProtection="1">
      <protection locked="0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right" vertical="center" wrapText="1"/>
    </xf>
    <xf numFmtId="164" fontId="10" fillId="4" borderId="1" xfId="2" applyFont="1" applyFill="1" applyBorder="1" applyAlignment="1" applyProtection="1">
      <alignment horizontal="right" vertical="center"/>
    </xf>
    <xf numFmtId="43" fontId="9" fillId="0" borderId="4" xfId="1" applyFont="1" applyBorder="1" applyAlignment="1" applyProtection="1">
      <alignment horizontal="left" vertical="center"/>
    </xf>
    <xf numFmtId="164" fontId="9" fillId="0" borderId="1" xfId="2" applyFont="1" applyBorder="1" applyAlignment="1" applyProtection="1">
      <alignment horizontal="right" vertical="center"/>
    </xf>
    <xf numFmtId="164" fontId="11" fillId="0" borderId="1" xfId="2" applyFont="1" applyFill="1" applyBorder="1" applyAlignment="1" applyProtection="1">
      <alignment horizontal="right" vertical="center"/>
    </xf>
    <xf numFmtId="164" fontId="10" fillId="2" borderId="1" xfId="2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 wrapText="1"/>
    </xf>
    <xf numFmtId="9" fontId="15" fillId="0" borderId="1" xfId="3" applyFont="1" applyBorder="1" applyProtection="1"/>
    <xf numFmtId="164" fontId="15" fillId="0" borderId="1" xfId="0" applyNumberFormat="1" applyFont="1" applyBorder="1"/>
    <xf numFmtId="10" fontId="15" fillId="0" borderId="1" xfId="3" applyNumberFormat="1" applyFont="1" applyBorder="1" applyProtection="1"/>
    <xf numFmtId="10" fontId="15" fillId="0" borderId="1" xfId="3" applyNumberFormat="1" applyFont="1" applyFill="1" applyBorder="1" applyProtection="1"/>
    <xf numFmtId="0" fontId="15" fillId="0" borderId="1" xfId="0" applyFont="1" applyBorder="1"/>
    <xf numFmtId="0" fontId="8" fillId="2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/>
    <xf numFmtId="164" fontId="14" fillId="2" borderId="1" xfId="2" applyFont="1" applyFill="1" applyBorder="1" applyProtection="1"/>
    <xf numFmtId="164" fontId="15" fillId="0" borderId="1" xfId="2" applyFont="1" applyBorder="1" applyProtection="1"/>
    <xf numFmtId="164" fontId="12" fillId="4" borderId="1" xfId="2" applyFont="1" applyFill="1" applyBorder="1" applyProtection="1"/>
    <xf numFmtId="0" fontId="10" fillId="4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164" fontId="9" fillId="0" borderId="1" xfId="2" applyFont="1" applyBorder="1" applyAlignment="1" applyProtection="1">
      <alignment horizontal="left" vertical="center" wrapText="1" indent="1"/>
      <protection locked="0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2" fillId="3" borderId="5" xfId="0" applyFont="1" applyFill="1" applyBorder="1" applyAlignment="1">
      <alignment horizontal="left" vertical="center" indent="1"/>
    </xf>
    <xf numFmtId="0" fontId="12" fillId="3" borderId="7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9" fontId="9" fillId="0" borderId="1" xfId="3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horizontal="center"/>
    </xf>
    <xf numFmtId="164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 indent="1"/>
      <protection locked="0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164" fontId="15" fillId="0" borderId="5" xfId="2" applyFont="1" applyBorder="1" applyAlignment="1" applyProtection="1">
      <alignment horizontal="center" vertical="center"/>
    </xf>
    <xf numFmtId="164" fontId="15" fillId="0" borderId="7" xfId="2" applyFont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43" fontId="4" fillId="0" borderId="3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solid">
          <fgColor rgb="FF000000"/>
          <bgColor rgb="FFBEE5EB"/>
        </patternFill>
      </fill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Open Sans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Open Sans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border outline="0">
        <top style="thin">
          <color rgb="FF808080"/>
        </top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solid">
          <fgColor rgb="FF000000"/>
          <bgColor rgb="FFBEE5EB"/>
        </patternFill>
      </fill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Open Sans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rgb="FF808080"/>
        </top>
      </border>
    </dxf>
    <dxf>
      <fill>
        <patternFill patternType="solid">
          <fgColor rgb="FF000000"/>
          <bgColor rgb="FFBEE5EB"/>
        </patternFill>
      </fill>
      <protection locked="1" hidden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BEE5EB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BEE5E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BEE5EB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border outline="0">
        <top style="thin">
          <color theme="1" tint="0.499984740745262"/>
        </top>
      </border>
    </dxf>
    <dxf>
      <fill>
        <patternFill patternType="solid">
          <fgColor indexed="64"/>
          <bgColor rgb="FFBEE5EB"/>
        </patternFill>
      </fill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BEE5EB"/>
      <color rgb="FF0055AA"/>
      <color rgb="FF1C34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1054100</xdr:colOff>
      <xdr:row>0</xdr:row>
      <xdr:rowOff>0</xdr:rowOff>
    </xdr:from>
    <xdr:to>
      <xdr:col>9</xdr:col>
      <xdr:colOff>19050</xdr:colOff>
      <xdr:row>2</xdr:row>
      <xdr:rowOff>70841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8DC322-2B99-1845-B0FC-DBED1419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0"/>
          <a:ext cx="2482850" cy="629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0</xdr:rowOff>
    </xdr:from>
    <xdr:to>
      <xdr:col>6</xdr:col>
      <xdr:colOff>6350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7EB45-C9B9-4798-BFD3-DFD721A3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700" y="0"/>
          <a:ext cx="2482850" cy="629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0</xdr:rowOff>
    </xdr:from>
    <xdr:to>
      <xdr:col>7</xdr:col>
      <xdr:colOff>1400175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93B75-4737-4EED-A1E8-79078CBF6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0" y="0"/>
          <a:ext cx="2365375" cy="629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2333625</xdr:colOff>
      <xdr:row>0</xdr:row>
      <xdr:rowOff>0</xdr:rowOff>
    </xdr:from>
    <xdr:to>
      <xdr:col>7</xdr:col>
      <xdr:colOff>1139825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913A2F-2D34-4FE2-BBEC-754CD7B5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0"/>
          <a:ext cx="2276475" cy="6613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0</xdr:rowOff>
    </xdr:from>
    <xdr:to>
      <xdr:col>7</xdr:col>
      <xdr:colOff>1454150</xdr:colOff>
      <xdr:row>2</xdr:row>
      <xdr:rowOff>70841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5EE22D-DB41-405D-9F0E-55657944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300" y="0"/>
          <a:ext cx="2368550" cy="6296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703E2C-7721-4380-898C-F9EA88A12123}" name="Output_1_1" displayName="Output_1_1" ref="A12:H31" totalsRowCount="1" headerRowDxfId="211" dataDxfId="209" totalsRowDxfId="207" headerRowBorderDxfId="210" tableBorderDxfId="208" totalsRowBorderDxfId="206">
  <autoFilter ref="A12:H30" xr:uid="{A0703E2C-7721-4380-898C-F9EA88A12123}"/>
  <tableColumns count="8">
    <tableColumn id="1" xr3:uid="{90DB87F8-89BD-47AA-AA7A-B95185A92C2E}" name="Activity" dataDxfId="205" totalsRowDxfId="204"/>
    <tableColumn id="3" xr3:uid="{A151692A-2F29-42EF-861D-CE1D61265DB4}" name="Unit" dataDxfId="203" totalsRowDxfId="202"/>
    <tableColumn id="4" xr3:uid="{E6AB1C9A-07A2-4231-9DAF-38611D7431A9}" name="# of Unit" dataDxfId="201" totalsRowDxfId="200" dataCellStyle="Comma"/>
    <tableColumn id="5" xr3:uid="{C3939A5E-447A-4031-90A2-456160358DA1}" name="Unit Cost" dataDxfId="199" totalsRowDxfId="198" dataCellStyle="Currency"/>
    <tableColumn id="6" xr3:uid="{298187DF-5DE3-42BB-849A-71860850FBE5}" name="Total Cost" totalsRowFunction="custom" dataDxfId="197" totalsRowDxfId="196" dataCellStyle="Currency">
      <calculatedColumnFormula>Output_1_1[[#This Row],['# of Unit]]*Output_1_1[[#This Row],[Unit Cost]]</calculatedColumnFormula>
      <totalsRowFormula>SUM(Output_1_1[Total Cost])</totalsRowFormula>
    </tableColumn>
    <tableColumn id="2" xr3:uid="{6E99E6DE-EC95-4666-BB85-F7F1CDAE5A69}" name="UNSDG Budget Category" dataDxfId="195" totalsRowDxfId="194" dataCellStyle="Currency"/>
    <tableColumn id="8" xr3:uid="{7E4753E2-B428-4C68-9FCB-D5C079A062DA}" name="Lead Participating Organization" dataDxfId="193" totalsRowDxfId="192"/>
    <tableColumn id="7" xr3:uid="{521F8F8A-FFB0-4B86-B420-BAD1BB9CDA19}" name="Notes" dataDxfId="191" totalsRowDxfId="190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BD13C6-0919-4E00-99DE-7A8A9A16A99E}" name="Output_3_2" displayName="Output_3_2" ref="A32:H46" totalsRowCount="1" headerRowDxfId="21" dataDxfId="19" totalsRowDxfId="17" headerRowBorderDxfId="20" tableBorderDxfId="18" totalsRowBorderDxfId="16">
  <autoFilter ref="A32:H45" xr:uid="{FFEFBDC6-517E-47B3-BA45-42165ADE2F1B}"/>
  <tableColumns count="8">
    <tableColumn id="1" xr3:uid="{FBAF3EB5-FA66-4BA0-9B85-DFCCA0204219}" name="Activity" dataDxfId="15" totalsRowDxfId="14"/>
    <tableColumn id="3" xr3:uid="{F3EC4033-A68B-4F32-89AD-80CD0E79265F}" name="Unit" dataDxfId="13" totalsRowDxfId="12"/>
    <tableColumn id="4" xr3:uid="{F1371272-71F9-4477-80F0-6A9A95BF4264}" name="# of Unit" dataDxfId="11" totalsRowDxfId="10" dataCellStyle="Comma"/>
    <tableColumn id="5" xr3:uid="{E2CE4038-4E11-477B-B86B-194B97C1D683}" name="Unit Cost" dataDxfId="9" totalsRowDxfId="8" dataCellStyle="Currency"/>
    <tableColumn id="6" xr3:uid="{B52F8167-4FBA-4B0C-AF1E-CF1E15EAA904}" name="Total Cost" totalsRowFunction="custom" dataDxfId="7" totalsRowDxfId="6" dataCellStyle="Currency">
      <calculatedColumnFormula>Output_3_2[[#This Row],['# of Unit]]*Output_3_2[[#This Row],[Unit Cost]]</calculatedColumnFormula>
      <totalsRowFormula>SUM(Output_3_2[Total Cost])</totalsRowFormula>
    </tableColumn>
    <tableColumn id="2" xr3:uid="{E70A887F-EC90-4695-8EE1-A5EF8FC4623D}" name="UNSDG Budget Category" dataDxfId="5" totalsRowDxfId="4" dataCellStyle="Currency"/>
    <tableColumn id="8" xr3:uid="{CFDF0616-4F59-4877-A9C6-7685AB30EB22}" name="Lead Participating Organization" dataDxfId="3" totalsRowDxfId="2"/>
    <tableColumn id="7" xr3:uid="{2680EBE1-BA2B-4D4C-B515-83B99E2D040F}" name="Notes" dataDxfId="1" totalsRow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EFBDC6-517E-47B3-BA45-42165ADE2F1B}" name="Output_1_2" displayName="Output_1_2" ref="A36:H54" totalsRowCount="1" headerRowDxfId="189" dataDxfId="187" totalsRowDxfId="185" headerRowBorderDxfId="188" tableBorderDxfId="186" totalsRowBorderDxfId="184">
  <autoFilter ref="A36:H53" xr:uid="{FFEFBDC6-517E-47B3-BA45-42165ADE2F1B}"/>
  <tableColumns count="8">
    <tableColumn id="1" xr3:uid="{269A3E42-4D0D-41D3-AEEE-050BF59CC9A0}" name="Activity" dataDxfId="183" totalsRowDxfId="182"/>
    <tableColumn id="3" xr3:uid="{06604C73-5582-48AB-9F86-A09D1924E468}" name="Unit" dataDxfId="181" totalsRowDxfId="180"/>
    <tableColumn id="4" xr3:uid="{82C97A64-4285-4A8E-8EDE-80089B524D5C}" name="# of Unit" dataDxfId="179" totalsRowDxfId="178" dataCellStyle="Comma"/>
    <tableColumn id="5" xr3:uid="{F91C58DE-7B52-47A2-9559-0C3E37F3778D}" name="Unit Cost" dataDxfId="177" totalsRowDxfId="176" dataCellStyle="Currency"/>
    <tableColumn id="6" xr3:uid="{2AAB57E8-1E4C-4A75-A4EF-BB8BFC41406B}" name="Total Cost" totalsRowFunction="custom" dataDxfId="175" totalsRowDxfId="174" dataCellStyle="Currency">
      <calculatedColumnFormula>Output_1_2[[#This Row],['# of Unit]]*Output_1_2[[#This Row],[Unit Cost]]</calculatedColumnFormula>
      <totalsRowFormula>SUM(Output_1_2[Total Cost])</totalsRowFormula>
    </tableColumn>
    <tableColumn id="2" xr3:uid="{BB72BD6B-0E65-4D2E-BC51-B8C21CF71C75}" name="UNSDG Budget Category" dataDxfId="173" totalsRowDxfId="172" dataCellStyle="Currency"/>
    <tableColumn id="8" xr3:uid="{48A5AFA1-C74B-4576-8E2B-D5ACDB42388F}" name="Lead Participating Organization" dataDxfId="171" totalsRowDxfId="170"/>
    <tableColumn id="7" xr3:uid="{ADA9559F-DF72-447B-AB99-04405894C38B}" name="Notes" dataDxfId="169" totalsRowDxfId="16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E56605-6613-411C-8244-958E3E618BEA}" name="Output_1_3" displayName="Output_1_3" ref="A59:H77" totalsRowCount="1" headerRowDxfId="167" dataDxfId="165" totalsRowDxfId="163" headerRowBorderDxfId="166" tableBorderDxfId="164" totalsRowBorderDxfId="162">
  <autoFilter ref="A59:H76" xr:uid="{D1E56605-6613-411C-8244-958E3E618BEA}"/>
  <tableColumns count="8">
    <tableColumn id="1" xr3:uid="{D79CF402-527F-41E9-BDB2-68957AAFE9D4}" name="Activity" dataDxfId="161" totalsRowDxfId="160"/>
    <tableColumn id="3" xr3:uid="{E16CB567-ACDB-4500-9788-098FEDB3DEDC}" name="Unit" dataDxfId="159" totalsRowDxfId="158"/>
    <tableColumn id="4" xr3:uid="{72DAE48F-D6A9-4763-87BF-8BAACA99B255}" name="# of Unit" dataDxfId="157" totalsRowDxfId="156" dataCellStyle="Comma"/>
    <tableColumn id="5" xr3:uid="{67DADE8D-3663-46FE-B3E8-713FF184528E}" name="Unit Cost" dataDxfId="155" totalsRowDxfId="154" dataCellStyle="Currency"/>
    <tableColumn id="6" xr3:uid="{8E443B7A-BD97-47D6-9DE5-CDF3AE029BC2}" name="Total Cost" totalsRowFunction="custom" dataDxfId="153" totalsRowDxfId="152" dataCellStyle="Currency">
      <calculatedColumnFormula>Output_1_3[[#This Row],['# of Unit]]*Output_1_3[[#This Row],[Unit Cost]]</calculatedColumnFormula>
      <totalsRowFormula>SUM(Output_1_3[Total Cost])</totalsRowFormula>
    </tableColumn>
    <tableColumn id="2" xr3:uid="{0651E3F7-2AF5-4D14-B4AF-87233799304F}" name="UNSDG Budget Category" dataDxfId="151" totalsRowDxfId="150" dataCellStyle="Currency"/>
    <tableColumn id="8" xr3:uid="{85A19C24-50F9-489B-9FD3-F5E76BB2BE32}" name="Lead Participating Organization" dataDxfId="149" totalsRowDxfId="148"/>
    <tableColumn id="7" xr3:uid="{B8F6A22B-07FA-403B-93D3-26C98F206A34}" name="Notes" dataDxfId="147" totalsRowDxfId="14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F4C615D-4CAC-40B0-9FBA-0BB7E3F6DC42}" name="PMC" displayName="PMC" ref="A82:G100" totalsRowCount="1" headerRowDxfId="145" dataDxfId="143" totalsRowDxfId="141" headerRowBorderDxfId="144" tableBorderDxfId="142" totalsRowBorderDxfId="140">
  <autoFilter ref="A82:G99" xr:uid="{7F4C615D-4CAC-40B0-9FBA-0BB7E3F6DC42}"/>
  <tableColumns count="7">
    <tableColumn id="1" xr3:uid="{6C295CC4-34AF-4D29-A1D1-335AE883BF05}" name="Activity" dataDxfId="139" totalsRowDxfId="138"/>
    <tableColumn id="3" xr3:uid="{512BB954-2562-48C8-91BA-647AF04CDEB3}" name="Unit" dataDxfId="137" totalsRowDxfId="136"/>
    <tableColumn id="4" xr3:uid="{5A076546-076E-4C38-9879-4DC31F894046}" name="# of Unit" dataDxfId="135" totalsRowDxfId="134" dataCellStyle="Comma"/>
    <tableColumn id="5" xr3:uid="{16E329AE-476A-49CC-83DE-51A55EF6B6C2}" name="Unit Cost" dataDxfId="133" totalsRowDxfId="132" dataCellStyle="Currency"/>
    <tableColumn id="6" xr3:uid="{9699C4EA-1392-42AD-BA1D-B8F8A59C534A}" name="Total Cost" totalsRowFunction="custom" dataDxfId="131" totalsRowDxfId="130" dataCellStyle="Currency">
      <calculatedColumnFormula>PMC[[#This Row],['# of Unit]]*PMC[[#This Row],[Unit Cost]]</calculatedColumnFormula>
      <totalsRowFormula>SUM(PMC[Total Cost])</totalsRowFormula>
    </tableColumn>
    <tableColumn id="2" xr3:uid="{5AC1EFD7-20C1-4E14-AB88-76FCA98239CB}" name="UNSDG Budget Category" dataDxfId="129" totalsRowDxfId="128" dataCellStyle="Currency"/>
    <tableColumn id="7" xr3:uid="{41AFDA66-B45E-47BB-B446-52F6E926B91D}" name="Notes" dataDxfId="127" totalsRowDxfId="12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7AE666-C4E0-4A61-8E2E-336042E4F268}" name="Output_2_1" displayName="Output_2_1" ref="A13:H29" totalsRowCount="1" headerRowDxfId="125" dataDxfId="123" totalsRowDxfId="121" headerRowBorderDxfId="124" tableBorderDxfId="122" totalsRowBorderDxfId="120">
  <autoFilter ref="A13:H28" xr:uid="{A0703E2C-7721-4380-898C-F9EA88A12123}"/>
  <tableColumns count="8">
    <tableColumn id="1" xr3:uid="{B4FD2D04-23E7-4EAF-AA5B-7E4859E19963}" name="Activity" dataDxfId="119" totalsRowDxfId="118"/>
    <tableColumn id="3" xr3:uid="{76279F48-B6B6-4AE3-84AA-549DF00FDCB8}" name="Unit" dataDxfId="117" totalsRowDxfId="116"/>
    <tableColumn id="4" xr3:uid="{22A97C14-DA28-40EE-8C3C-6C11E4672AC1}" name="# of Unit" dataDxfId="115" totalsRowDxfId="114" dataCellStyle="Comma"/>
    <tableColumn id="5" xr3:uid="{E6A4A942-192A-4666-9970-27D089FA63EF}" name="Unit Cost" dataDxfId="113" totalsRowDxfId="112" dataCellStyle="Currency"/>
    <tableColumn id="6" xr3:uid="{83C71ABA-AD1F-4A13-AE8E-1B571F12973F}" name="Total Cost" totalsRowFunction="custom" dataDxfId="111" totalsRowDxfId="110" dataCellStyle="Currency">
      <calculatedColumnFormula>Output_2_1[[#This Row],['# of Unit]]*Output_2_1[[#This Row],[Unit Cost]]</calculatedColumnFormula>
      <totalsRowFormula>SUM(Output_2_1[Total Cost])</totalsRowFormula>
    </tableColumn>
    <tableColumn id="2" xr3:uid="{C59C1B4A-89B1-424C-A519-68A00F155087}" name="UNSDG Budget Category" dataDxfId="109" totalsRowDxfId="108" dataCellStyle="Currency"/>
    <tableColumn id="8" xr3:uid="{62D2994A-3CC0-4A0C-97B1-9C9B904A4DA8}" name="Lead Participating Organization" dataDxfId="107" totalsRowDxfId="106"/>
    <tableColumn id="7" xr3:uid="{CD823ECE-6CA8-4414-9102-6FF799568BF3}" name="Notes" dataDxfId="105" totalsRowDxfId="10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9EFC95-C759-4829-B1BF-212C12FAC7E0}" name="Output_2_2" displayName="Output_2_2" ref="A34:H50" totalsRowCount="1" headerRowDxfId="103" dataDxfId="101" totalsRowDxfId="99" headerRowBorderDxfId="102" tableBorderDxfId="100" totalsRowBorderDxfId="98">
  <autoFilter ref="A34:H49" xr:uid="{FFEFBDC6-517E-47B3-BA45-42165ADE2F1B}"/>
  <tableColumns count="8">
    <tableColumn id="1" xr3:uid="{417DB2BD-EA1A-43B4-96E5-28A4D42C351F}" name="Activity" dataDxfId="97" totalsRowDxfId="96"/>
    <tableColumn id="3" xr3:uid="{C168840E-EB37-4CD7-8D4E-8522E84E64CE}" name="Unit" dataDxfId="95" totalsRowDxfId="94"/>
    <tableColumn id="4" xr3:uid="{AAA678F9-926F-4D7D-94B3-2D31C42EB3C9}" name="# of Unit" dataDxfId="93" totalsRowDxfId="92" dataCellStyle="Comma"/>
    <tableColumn id="5" xr3:uid="{AE47FA73-0674-4E0E-88A8-18FA044A5562}" name="Unit Cost" dataDxfId="91" totalsRowDxfId="90" dataCellStyle="Currency"/>
    <tableColumn id="6" xr3:uid="{0759694D-8AD1-4B9A-A6D5-578B135C24FA}" name="Total Cost" totalsRowFunction="custom" dataDxfId="89" totalsRowDxfId="88" dataCellStyle="Currency">
      <calculatedColumnFormula>Output_2_2[[#This Row],['# of Unit]]*Output_2_2[[#This Row],[Unit Cost]]</calculatedColumnFormula>
      <totalsRowFormula>SUM(Output_2_2[Total Cost])</totalsRowFormula>
    </tableColumn>
    <tableColumn id="2" xr3:uid="{3E14C391-85B7-4066-A139-8FF6E3EA0F26}" name="UNSDG Budget Category" dataDxfId="87" totalsRowDxfId="86" dataCellStyle="Currency"/>
    <tableColumn id="8" xr3:uid="{96355D00-08DE-49F6-987E-3CC3655DBA78}" name="Lead Participating Organization" dataDxfId="85" totalsRowDxfId="84"/>
    <tableColumn id="7" xr3:uid="{3D3ACC49-C1E4-403F-9D63-5830508E0101}" name="Notes" dataDxfId="83" totalsRowDxfId="82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DA0423-458E-4157-A268-428A40D85A62}" name="Output_2_3" displayName="Output_2_3" ref="A55:H71" totalsRowCount="1" headerRowDxfId="81" dataDxfId="79" totalsRowDxfId="77" headerRowBorderDxfId="80" tableBorderDxfId="78" totalsRowBorderDxfId="76">
  <autoFilter ref="A55:H70" xr:uid="{D1E56605-6613-411C-8244-958E3E618BEA}"/>
  <tableColumns count="8">
    <tableColumn id="1" xr3:uid="{F6AAC381-96F1-4BD6-9EA4-25D4B14787D5}" name="Activity" dataDxfId="75" totalsRowDxfId="74"/>
    <tableColumn id="3" xr3:uid="{0371310D-1B8F-409D-9FA3-3F1325E963AA}" name="Unit" dataDxfId="73" totalsRowDxfId="72"/>
    <tableColumn id="4" xr3:uid="{08D56408-6D84-4C4E-B0D2-B64FA85724BE}" name="# of Unit" dataDxfId="71" totalsRowDxfId="70" dataCellStyle="Comma"/>
    <tableColumn id="5" xr3:uid="{D698C653-9A67-4BC3-A644-DDA7FFD8D0EE}" name="Unit Cost" dataDxfId="69" totalsRowDxfId="68" dataCellStyle="Currency"/>
    <tableColumn id="6" xr3:uid="{816ED90E-7838-479B-8122-19A7CB5D7B31}" name="Total Cost" totalsRowFunction="custom" dataDxfId="67" totalsRowDxfId="66" dataCellStyle="Currency">
      <calculatedColumnFormula>Output_2_3[[#This Row],['# of Unit]]*Output_2_3[[#This Row],[Unit Cost]]</calculatedColumnFormula>
      <totalsRowFormula>SUM(Output_2_3[Total Cost])</totalsRowFormula>
    </tableColumn>
    <tableColumn id="2" xr3:uid="{8C1256BF-449B-434D-98D4-13C6826A1BFB}" name="UNSDG Budget Category" dataDxfId="65" totalsRowDxfId="64" dataCellStyle="Currency"/>
    <tableColumn id="8" xr3:uid="{E076FD4F-690C-4C78-BD2A-D6E48E774BA8}" name="Lead Participating Organization" dataDxfId="63" totalsRowDxfId="62"/>
    <tableColumn id="7" xr3:uid="{E3E615CA-E521-4361-94A0-952B13F9F308}" name="Notes" dataDxfId="61" totalsRowDxfId="60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2D4E2D-6973-44C6-A847-6F1F838E33BA}" name="Output_2_4" displayName="Output_2_4" ref="A76:H92" totalsRowCount="1" headerRowDxfId="59" dataDxfId="57" totalsRowDxfId="55" headerRowBorderDxfId="58" tableBorderDxfId="56" totalsRowBorderDxfId="54">
  <autoFilter ref="A76:H91" xr:uid="{532D4E2D-6973-44C6-A847-6F1F838E33BA}"/>
  <tableColumns count="8">
    <tableColumn id="1" xr3:uid="{58533EA3-CA86-4AC9-B9A6-782E952AA582}" name="Activity" totalsRowDxfId="53"/>
    <tableColumn id="3" xr3:uid="{D0CA4E50-0776-4317-AA06-7BB10A53990B}" name="Unit" totalsRowDxfId="52"/>
    <tableColumn id="4" xr3:uid="{EC4860F2-6C7A-41BA-92A2-CEA86C37B245}" name="# of Unit" totalsRowDxfId="51" dataCellStyle="Comma"/>
    <tableColumn id="5" xr3:uid="{213B5343-6695-4EFA-BCC0-CFC3C6967C6D}" name="Unit Cost" totalsRowDxfId="50" dataCellStyle="Currency"/>
    <tableColumn id="6" xr3:uid="{A786C2C0-D211-4F1C-B226-7E85C110FABD}" name="Total Cost" totalsRowFunction="custom" dataDxfId="49" totalsRowDxfId="48" dataCellStyle="Currency">
      <calculatedColumnFormula>Output_2_4[[#This Row],['# of Unit]]*Output_2_4[[#This Row],[Unit Cost]]</calculatedColumnFormula>
      <totalsRowFormula>SUM(Output_2_4[Total Cost])</totalsRowFormula>
    </tableColumn>
    <tableColumn id="2" xr3:uid="{36B5D0E9-B1ED-41F7-A7FD-6CECE7840989}" name="UNSDG Budget Category" totalsRowDxfId="47" dataCellStyle="Currency"/>
    <tableColumn id="8" xr3:uid="{7049E023-2C3F-4C05-9901-7D69A1130BE5}" name="Lead Participating Organization" dataDxfId="46" totalsRowDxfId="45"/>
    <tableColumn id="7" xr3:uid="{3E2362AE-B261-4AD4-893C-D152ED2B7517}" name="Notes" totalsRowDxfId="44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9A5F0A-CDA9-4BD1-BC7D-1B7AF5B437E0}" name="Output_3_1" displayName="Output_3_1" ref="A11:H27" totalsRowCount="1" headerRowDxfId="43" dataDxfId="41" totalsRowDxfId="39" headerRowBorderDxfId="42" tableBorderDxfId="40" totalsRowBorderDxfId="38">
  <autoFilter ref="A11:H26" xr:uid="{A0703E2C-7721-4380-898C-F9EA88A12123}"/>
  <tableColumns count="8">
    <tableColumn id="1" xr3:uid="{6DAEECFE-2FD4-49F1-9F97-DC678A5F7EA1}" name="Activity" dataDxfId="37" totalsRowDxfId="36"/>
    <tableColumn id="3" xr3:uid="{D2C24886-5C2D-43E9-BD4C-FF17D212858E}" name="Unit" dataDxfId="35" totalsRowDxfId="34"/>
    <tableColumn id="4" xr3:uid="{02434120-1956-418C-AD4E-7E26509A22A8}" name="# of Unit" dataDxfId="33" totalsRowDxfId="32" dataCellStyle="Comma"/>
    <tableColumn id="5" xr3:uid="{D5ED6643-D820-4166-8642-81FD253377AF}" name="Unit Cost" dataDxfId="31" totalsRowDxfId="30" dataCellStyle="Currency"/>
    <tableColumn id="6" xr3:uid="{5FD092DB-26FA-44AE-AC63-1BF8B016237C}" name="Total Cost" totalsRowFunction="custom" dataDxfId="29" totalsRowDxfId="28" dataCellStyle="Currency">
      <calculatedColumnFormula>Output_3_1[[#This Row],['# of Unit]]*Output_3_1[[#This Row],[Unit Cost]]</calculatedColumnFormula>
      <totalsRowFormula>SUM(Output_3_1[Total Cost])</totalsRowFormula>
    </tableColumn>
    <tableColumn id="2" xr3:uid="{70B62407-404D-41CD-AE73-03080B55BAE1}" name="UNSDG Budget Category" dataDxfId="27" totalsRowDxfId="26" dataCellStyle="Currency"/>
    <tableColumn id="8" xr3:uid="{D5550A4B-C2A9-4721-84B3-3D30B70E85DA}" name="Lead Participating Organization" dataDxfId="25" totalsRowDxfId="24"/>
    <tableColumn id="7" xr3:uid="{6B742DDA-668E-4A0B-AB37-DF3158BDA552}" name="Notes" dataDxfId="23" totalsRowDxfId="2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1B20-1507-43E1-9FA0-A53A10D16BFF}">
  <dimension ref="A1:I19"/>
  <sheetViews>
    <sheetView tabSelected="1" view="pageLayout" zoomScaleNormal="100" workbookViewId="0">
      <selection activeCell="B4" sqref="B4:C4"/>
    </sheetView>
  </sheetViews>
  <sheetFormatPr baseColWidth="10" defaultColWidth="9.1640625" defaultRowHeight="15" x14ac:dyDescent="0.2"/>
  <cols>
    <col min="1" max="1" width="16.83203125" style="1" customWidth="1"/>
    <col min="2" max="2" width="18" style="1" bestFit="1" customWidth="1"/>
    <col min="3" max="3" width="13.5" style="1" bestFit="1" customWidth="1"/>
    <col min="4" max="4" width="17" style="1" bestFit="1" customWidth="1"/>
    <col min="5" max="5" width="13.83203125" style="1" customWidth="1"/>
    <col min="6" max="6" width="24.33203125" style="1" customWidth="1"/>
    <col min="7" max="8" width="9.1640625" style="1"/>
    <col min="9" max="9" width="3.5" style="1" customWidth="1"/>
    <col min="10" max="16384" width="9.1640625" style="1"/>
  </cols>
  <sheetData>
    <row r="1" spans="1:9" ht="28" x14ac:dyDescent="0.35">
      <c r="A1" s="4" t="s">
        <v>0</v>
      </c>
    </row>
    <row r="2" spans="1:9" ht="16" x14ac:dyDescent="0.2">
      <c r="A2" s="2" t="s">
        <v>1</v>
      </c>
    </row>
    <row r="4" spans="1:9" x14ac:dyDescent="0.2">
      <c r="A4" s="8" t="s">
        <v>2</v>
      </c>
      <c r="B4" s="135"/>
      <c r="C4" s="135"/>
    </row>
    <row r="5" spans="1:9" x14ac:dyDescent="0.2">
      <c r="A5" s="8" t="s">
        <v>3</v>
      </c>
      <c r="B5" s="135"/>
      <c r="C5" s="135"/>
    </row>
    <row r="6" spans="1:9" x14ac:dyDescent="0.2">
      <c r="A6" s="8" t="s">
        <v>4</v>
      </c>
      <c r="B6" s="135"/>
      <c r="C6" s="135"/>
    </row>
    <row r="7" spans="1:9" x14ac:dyDescent="0.2">
      <c r="A7" s="5"/>
      <c r="B7" s="3"/>
      <c r="C7" s="3"/>
    </row>
    <row r="8" spans="1:9" x14ac:dyDescent="0.2">
      <c r="A8" s="5"/>
      <c r="B8" s="3"/>
      <c r="C8" s="3"/>
    </row>
    <row r="9" spans="1:9" ht="16" x14ac:dyDescent="0.2">
      <c r="A9" s="37" t="s">
        <v>5</v>
      </c>
    </row>
    <row r="11" spans="1:9" ht="36" customHeight="1" x14ac:dyDescent="0.2">
      <c r="A11" s="134" t="s">
        <v>6</v>
      </c>
      <c r="B11" s="130" t="s">
        <v>7</v>
      </c>
      <c r="C11" s="131"/>
      <c r="D11" s="131"/>
      <c r="E11" s="131"/>
      <c r="F11" s="131"/>
      <c r="G11" s="131"/>
      <c r="H11" s="131"/>
      <c r="I11" s="131"/>
    </row>
    <row r="12" spans="1:9" x14ac:dyDescent="0.2">
      <c r="A12" s="134"/>
      <c r="B12" s="131" t="s">
        <v>8</v>
      </c>
      <c r="C12" s="131"/>
      <c r="D12" s="131"/>
      <c r="E12" s="131"/>
      <c r="F12" s="131"/>
      <c r="G12" s="131"/>
      <c r="H12" s="131"/>
      <c r="I12" s="131"/>
    </row>
    <row r="13" spans="1:9" x14ac:dyDescent="0.2">
      <c r="A13" s="134" t="s">
        <v>9</v>
      </c>
      <c r="B13" s="131" t="s">
        <v>10</v>
      </c>
      <c r="C13" s="131"/>
      <c r="D13" s="131"/>
      <c r="E13" s="131"/>
      <c r="F13" s="131"/>
      <c r="G13" s="131"/>
      <c r="H13" s="131"/>
      <c r="I13" s="131"/>
    </row>
    <row r="14" spans="1:9" ht="16.5" customHeight="1" x14ac:dyDescent="0.2">
      <c r="A14" s="134"/>
      <c r="B14" s="130" t="s">
        <v>11</v>
      </c>
      <c r="C14" s="131"/>
      <c r="D14" s="131"/>
      <c r="E14" s="131"/>
      <c r="F14" s="131"/>
      <c r="G14" s="131"/>
      <c r="H14" s="131"/>
      <c r="I14" s="131"/>
    </row>
    <row r="15" spans="1:9" ht="43.25" customHeight="1" x14ac:dyDescent="0.2">
      <c r="A15" s="134"/>
      <c r="B15" s="130" t="s">
        <v>12</v>
      </c>
      <c r="C15" s="131"/>
      <c r="D15" s="131"/>
      <c r="E15" s="131"/>
      <c r="F15" s="131"/>
      <c r="G15" s="131"/>
      <c r="H15" s="131"/>
      <c r="I15" s="131"/>
    </row>
    <row r="16" spans="1:9" x14ac:dyDescent="0.2">
      <c r="A16" s="132" t="s">
        <v>13</v>
      </c>
      <c r="B16" s="131" t="s">
        <v>14</v>
      </c>
      <c r="C16" s="131"/>
      <c r="D16" s="131"/>
      <c r="E16" s="131"/>
      <c r="F16" s="131"/>
      <c r="G16" s="131"/>
      <c r="H16" s="131"/>
      <c r="I16" s="131"/>
    </row>
    <row r="17" spans="1:9" ht="16.5" customHeight="1" x14ac:dyDescent="0.2">
      <c r="A17" s="133"/>
      <c r="B17" s="130" t="s">
        <v>11</v>
      </c>
      <c r="C17" s="131"/>
      <c r="D17" s="131"/>
      <c r="E17" s="131"/>
      <c r="F17" s="131"/>
      <c r="G17" s="131"/>
      <c r="H17" s="131"/>
      <c r="I17" s="131"/>
    </row>
    <row r="18" spans="1:9" x14ac:dyDescent="0.2">
      <c r="A18" s="132" t="s">
        <v>15</v>
      </c>
      <c r="B18" s="131" t="s">
        <v>16</v>
      </c>
      <c r="C18" s="131"/>
      <c r="D18" s="131"/>
      <c r="E18" s="131"/>
      <c r="F18" s="131"/>
      <c r="G18" s="131"/>
      <c r="H18" s="131"/>
      <c r="I18" s="131"/>
    </row>
    <row r="19" spans="1:9" x14ac:dyDescent="0.2">
      <c r="A19" s="133"/>
      <c r="B19" s="130" t="s">
        <v>11</v>
      </c>
      <c r="C19" s="131"/>
      <c r="D19" s="131"/>
      <c r="E19" s="131"/>
      <c r="F19" s="131"/>
      <c r="G19" s="131"/>
      <c r="H19" s="131"/>
      <c r="I19" s="131"/>
    </row>
  </sheetData>
  <mergeCells count="16">
    <mergeCell ref="B13:I13"/>
    <mergeCell ref="B15:I15"/>
    <mergeCell ref="A13:A15"/>
    <mergeCell ref="B16:I16"/>
    <mergeCell ref="B4:C4"/>
    <mergeCell ref="B5:C5"/>
    <mergeCell ref="B6:C6"/>
    <mergeCell ref="A11:A12"/>
    <mergeCell ref="B11:I11"/>
    <mergeCell ref="B12:I12"/>
    <mergeCell ref="B17:I17"/>
    <mergeCell ref="B14:I14"/>
    <mergeCell ref="A16:A17"/>
    <mergeCell ref="A18:A19"/>
    <mergeCell ref="B18:I18"/>
    <mergeCell ref="B19:I1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170A-A7F6-462D-9AE6-6635D1F0CC48}">
  <dimension ref="A1:G85"/>
  <sheetViews>
    <sheetView view="pageLayout" zoomScaleNormal="100" workbookViewId="0">
      <selection activeCell="B6" sqref="B6:C6"/>
    </sheetView>
  </sheetViews>
  <sheetFormatPr baseColWidth="10" defaultColWidth="9.1640625" defaultRowHeight="15" x14ac:dyDescent="0.2"/>
  <cols>
    <col min="1" max="1" width="44.1640625" style="1" customWidth="1"/>
    <col min="2" max="2" width="18" style="1" bestFit="1" customWidth="1"/>
    <col min="3" max="3" width="13.5" style="1" bestFit="1" customWidth="1"/>
    <col min="4" max="4" width="17" style="1" bestFit="1" customWidth="1"/>
    <col min="5" max="5" width="13.83203125" style="1" customWidth="1"/>
    <col min="6" max="6" width="22.83203125" style="1" customWidth="1"/>
    <col min="7" max="16384" width="9.1640625" style="1"/>
  </cols>
  <sheetData>
    <row r="1" spans="1:7" ht="28" x14ac:dyDescent="0.35">
      <c r="A1" s="4" t="s">
        <v>0</v>
      </c>
    </row>
    <row r="2" spans="1:7" ht="16" x14ac:dyDescent="0.2">
      <c r="A2" s="2" t="s">
        <v>1</v>
      </c>
    </row>
    <row r="4" spans="1:7" x14ac:dyDescent="0.2">
      <c r="A4" s="5"/>
      <c r="B4" s="3"/>
      <c r="C4" s="3"/>
    </row>
    <row r="5" spans="1:7" x14ac:dyDescent="0.2">
      <c r="A5" s="8" t="s">
        <v>17</v>
      </c>
      <c r="B5" s="24"/>
      <c r="C5" s="34" t="e">
        <f>B5/D44</f>
        <v>#DIV/0!</v>
      </c>
      <c r="D5" s="36"/>
      <c r="E5" s="36"/>
    </row>
    <row r="6" spans="1:7" x14ac:dyDescent="0.2">
      <c r="A6" s="8" t="s">
        <v>18</v>
      </c>
      <c r="B6" s="136"/>
      <c r="C6" s="136"/>
    </row>
    <row r="7" spans="1:7" x14ac:dyDescent="0.2">
      <c r="A7" s="137" t="s">
        <v>19</v>
      </c>
      <c r="B7" s="6" t="s">
        <v>20</v>
      </c>
      <c r="C7" s="62"/>
    </row>
    <row r="8" spans="1:7" x14ac:dyDescent="0.2">
      <c r="A8" s="137"/>
      <c r="B8" s="6" t="s">
        <v>21</v>
      </c>
      <c r="C8" s="62"/>
    </row>
    <row r="9" spans="1:7" x14ac:dyDescent="0.2">
      <c r="A9" s="8" t="s">
        <v>79</v>
      </c>
      <c r="B9" s="139"/>
      <c r="C9" s="139"/>
    </row>
    <row r="10" spans="1:7" x14ac:dyDescent="0.2">
      <c r="A10" s="5"/>
      <c r="B10" s="3"/>
      <c r="C10" s="3"/>
    </row>
    <row r="11" spans="1:7" x14ac:dyDescent="0.2">
      <c r="A11" s="5"/>
      <c r="B11" s="3"/>
      <c r="C11" s="3"/>
    </row>
    <row r="12" spans="1:7" x14ac:dyDescent="0.2">
      <c r="A12" s="138" t="s">
        <v>22</v>
      </c>
      <c r="B12" s="138"/>
      <c r="C12" s="138"/>
      <c r="D12" s="138"/>
      <c r="E12" s="138"/>
      <c r="F12" s="138"/>
    </row>
    <row r="13" spans="1:7" x14ac:dyDescent="0.2">
      <c r="A13" s="5"/>
      <c r="B13" s="3"/>
      <c r="C13" s="3"/>
    </row>
    <row r="14" spans="1:7" x14ac:dyDescent="0.2">
      <c r="A14" s="5"/>
      <c r="B14" s="3"/>
      <c r="C14" s="3"/>
    </row>
    <row r="15" spans="1:7" ht="16" x14ac:dyDescent="0.2">
      <c r="A15" s="37" t="s">
        <v>23</v>
      </c>
      <c r="B15" s="38"/>
      <c r="C15" s="38"/>
      <c r="D15" s="38"/>
      <c r="E15" s="38"/>
      <c r="F15" s="38"/>
      <c r="G15" s="38"/>
    </row>
    <row r="16" spans="1:7" ht="16" x14ac:dyDescent="0.2">
      <c r="A16" s="37"/>
      <c r="B16" s="38"/>
      <c r="C16" s="38"/>
      <c r="D16" s="38"/>
      <c r="E16" s="38"/>
      <c r="F16" s="38"/>
      <c r="G16" s="38"/>
    </row>
    <row r="17" spans="1:7" x14ac:dyDescent="0.2">
      <c r="A17" s="102" t="s">
        <v>24</v>
      </c>
      <c r="B17" s="102" t="s">
        <v>25</v>
      </c>
      <c r="C17" s="151" t="s">
        <v>26</v>
      </c>
      <c r="D17" s="151"/>
      <c r="E17" s="39"/>
      <c r="F17" s="39"/>
      <c r="G17" s="38"/>
    </row>
    <row r="18" spans="1:7" ht="16.5" customHeight="1" x14ac:dyDescent="0.2">
      <c r="A18" s="103" t="s">
        <v>3</v>
      </c>
      <c r="B18" s="95">
        <f>D46</f>
        <v>0</v>
      </c>
      <c r="C18" s="152" t="s">
        <v>27</v>
      </c>
      <c r="D18" s="152"/>
      <c r="E18" s="153"/>
      <c r="F18" s="153"/>
      <c r="G18" s="38"/>
    </row>
    <row r="19" spans="1:7" ht="16.5" customHeight="1" x14ac:dyDescent="0.2">
      <c r="A19" s="103" t="s">
        <v>28</v>
      </c>
      <c r="B19" s="95">
        <f>C46</f>
        <v>0</v>
      </c>
      <c r="C19" s="152" t="s">
        <v>29</v>
      </c>
      <c r="D19" s="152"/>
      <c r="E19" s="38"/>
      <c r="F19" s="38"/>
      <c r="G19" s="38"/>
    </row>
    <row r="20" spans="1:7" x14ac:dyDescent="0.2">
      <c r="A20" s="104" t="s">
        <v>30</v>
      </c>
      <c r="B20" s="105">
        <f>SUM(B18:B19)</f>
        <v>0</v>
      </c>
      <c r="C20" s="154"/>
      <c r="D20" s="155"/>
      <c r="E20" s="38"/>
      <c r="F20" s="38"/>
      <c r="G20" s="38"/>
    </row>
    <row r="21" spans="1:7" x14ac:dyDescent="0.2">
      <c r="A21" s="40"/>
      <c r="B21" s="41"/>
      <c r="C21" s="39"/>
      <c r="D21" s="39"/>
      <c r="E21" s="38"/>
      <c r="F21" s="38"/>
      <c r="G21" s="38"/>
    </row>
    <row r="22" spans="1:7" x14ac:dyDescent="0.2">
      <c r="A22" s="93" t="s">
        <v>31</v>
      </c>
      <c r="B22" s="93" t="s">
        <v>20</v>
      </c>
      <c r="C22" s="93" t="s">
        <v>21</v>
      </c>
      <c r="D22" s="93" t="s">
        <v>32</v>
      </c>
      <c r="E22" s="38"/>
      <c r="F22" s="38"/>
      <c r="G22" s="38"/>
    </row>
    <row r="23" spans="1:7" x14ac:dyDescent="0.2">
      <c r="A23" s="146" t="s">
        <v>3</v>
      </c>
      <c r="B23" s="94">
        <f>B18*B24</f>
        <v>0</v>
      </c>
      <c r="C23" s="95">
        <f>B18*C24</f>
        <v>0</v>
      </c>
      <c r="D23" s="96"/>
      <c r="E23" s="38"/>
      <c r="F23" s="38"/>
      <c r="G23" s="38"/>
    </row>
    <row r="24" spans="1:7" x14ac:dyDescent="0.2">
      <c r="A24" s="147"/>
      <c r="B24" s="97">
        <f>C7</f>
        <v>0</v>
      </c>
      <c r="C24" s="97">
        <f>C8</f>
        <v>0</v>
      </c>
      <c r="D24" s="98"/>
      <c r="E24" s="153"/>
      <c r="F24" s="153"/>
      <c r="G24" s="38"/>
    </row>
    <row r="25" spans="1:7" x14ac:dyDescent="0.2">
      <c r="A25" s="146" t="s">
        <v>28</v>
      </c>
      <c r="B25" s="94">
        <f>B19*B26</f>
        <v>0</v>
      </c>
      <c r="C25" s="94">
        <f>B19*C26</f>
        <v>0</v>
      </c>
      <c r="D25" s="94">
        <f>B19*D26</f>
        <v>0</v>
      </c>
      <c r="E25" s="148"/>
      <c r="F25" s="148"/>
      <c r="G25" s="38"/>
    </row>
    <row r="26" spans="1:7" x14ac:dyDescent="0.2">
      <c r="A26" s="147"/>
      <c r="B26" s="99">
        <v>0.33329999999999999</v>
      </c>
      <c r="C26" s="99">
        <v>0.33329999999999999</v>
      </c>
      <c r="D26" s="99">
        <v>0.33339999999999997</v>
      </c>
      <c r="E26" s="38"/>
      <c r="F26" s="38"/>
      <c r="G26" s="38"/>
    </row>
    <row r="27" spans="1:7" x14ac:dyDescent="0.2">
      <c r="A27" s="100" t="s">
        <v>33</v>
      </c>
      <c r="B27" s="101">
        <f>SUM(B23:B25)</f>
        <v>0</v>
      </c>
      <c r="C27" s="101">
        <f>SUM(C23:C25)</f>
        <v>0</v>
      </c>
      <c r="D27" s="101">
        <f>SUM(D23:D25)</f>
        <v>0</v>
      </c>
      <c r="E27" s="38"/>
      <c r="F27" s="38"/>
      <c r="G27" s="38"/>
    </row>
    <row r="28" spans="1:7" x14ac:dyDescent="0.2">
      <c r="A28" s="42"/>
      <c r="B28" s="41"/>
      <c r="C28" s="41"/>
      <c r="D28" s="41"/>
      <c r="E28" s="38"/>
      <c r="F28" s="38"/>
      <c r="G28" s="38"/>
    </row>
    <row r="29" spans="1:7" x14ac:dyDescent="0.2">
      <c r="A29" s="149" t="s">
        <v>34</v>
      </c>
      <c r="B29" s="149"/>
      <c r="C29" s="149"/>
      <c r="D29" s="106">
        <f>SUM(B20,B9)</f>
        <v>0</v>
      </c>
      <c r="E29" s="38"/>
      <c r="F29" s="38"/>
      <c r="G29" s="38"/>
    </row>
    <row r="30" spans="1:7" x14ac:dyDescent="0.2">
      <c r="A30" s="38"/>
      <c r="B30" s="38"/>
      <c r="C30" s="38"/>
      <c r="D30" s="38"/>
      <c r="E30" s="38"/>
      <c r="F30" s="38"/>
      <c r="G30" s="38"/>
    </row>
    <row r="31" spans="1:7" x14ac:dyDescent="0.2">
      <c r="A31" s="38"/>
      <c r="B31" s="38"/>
      <c r="C31" s="38"/>
      <c r="D31" s="38"/>
      <c r="E31" s="38"/>
      <c r="F31" s="38"/>
      <c r="G31" s="38"/>
    </row>
    <row r="32" spans="1:7" x14ac:dyDescent="0.2">
      <c r="A32" s="38"/>
      <c r="B32" s="38"/>
      <c r="C32" s="38"/>
      <c r="D32" s="38"/>
      <c r="E32" s="38"/>
      <c r="F32" s="38"/>
      <c r="G32" s="38"/>
    </row>
    <row r="33" spans="1:7" x14ac:dyDescent="0.2">
      <c r="A33" s="38"/>
      <c r="B33" s="38"/>
      <c r="C33" s="38"/>
      <c r="D33" s="38"/>
      <c r="E33" s="38"/>
      <c r="F33" s="38"/>
      <c r="G33" s="38"/>
    </row>
    <row r="34" spans="1:7" ht="16" x14ac:dyDescent="0.2">
      <c r="A34" s="69" t="s">
        <v>35</v>
      </c>
      <c r="B34" s="38"/>
      <c r="C34" s="38"/>
      <c r="D34" s="38"/>
      <c r="E34" s="38"/>
      <c r="F34" s="38"/>
      <c r="G34" s="38"/>
    </row>
    <row r="35" spans="1:7" x14ac:dyDescent="0.2">
      <c r="A35" s="38"/>
      <c r="B35" s="38"/>
      <c r="C35" s="38"/>
      <c r="D35" s="38"/>
      <c r="E35" s="38"/>
      <c r="F35" s="150"/>
      <c r="G35" s="150"/>
    </row>
    <row r="36" spans="1:7" x14ac:dyDescent="0.2">
      <c r="A36" s="107" t="s">
        <v>36</v>
      </c>
      <c r="B36" s="43" t="s">
        <v>37</v>
      </c>
      <c r="C36" s="107" t="s">
        <v>28</v>
      </c>
      <c r="D36" s="107" t="s">
        <v>3</v>
      </c>
      <c r="E36" s="107" t="s">
        <v>33</v>
      </c>
      <c r="F36" s="43" t="s">
        <v>38</v>
      </c>
      <c r="G36" s="38"/>
    </row>
    <row r="37" spans="1:7" x14ac:dyDescent="0.2">
      <c r="A37" s="103" t="s">
        <v>39</v>
      </c>
      <c r="B37" s="44"/>
      <c r="C37" s="124"/>
      <c r="D37" s="124">
        <f xml:space="preserve">
SUMIFS(Output_1_1[Total Cost],Output_1_1[Lead Participating Organization],A18,Output_1_1[UNSDG Budget Category],A37)
+
SUMIFS(Output_1_2[Total Cost],Output_1_2[Lead Participating Organization],A18,Output_1_2[UNSDG Budget Category],A37)
+
SUMIFS(Output_1_3[Total Cost],Output_1_3[Lead Participating Organization],A18,Output_1_3[UNSDG Budget Category],A37)
+
SUMIFS(PMC[Total Cost],PMC[UNSDG Budget Category],A37)
+
SUMIFS(Output_2_1[Total Cost],Output_2_1[Lead Participating Organization],A18,Output_2_1[UNSDG Budget Category],A37)
+
SUMIFS(Output_2_2[Total Cost],Output_2_2[Lead Participating Organization],A18,Output_2_2[UNSDG Budget Category],A37)
+
SUMIFS(Output_2_3[Total Cost],Output_2_3[Lead Participating Organization],A18,Output_2_3[UNSDG Budget Category],A37)
+
SUMIFS(Output_2_4[Total Cost],Output_2_4[Lead Participating Organization],A18,Output_2_4[UNSDG Budget Category],A37)
+
SUMIFS(Output_3_1[Total Cost],Output_3_1[Lead Participating Organization],A18,Output_3_1[UNSDG Budget Category],A37)
+
SUMIFS(Output_3_2[Total Cost],Output_3_2[Lead Participating Organization],A18,Output_3_2[UNSDG Budget Category],A37)</f>
        <v>0</v>
      </c>
      <c r="E37" s="124">
        <f>SUM(C37:D37)</f>
        <v>0</v>
      </c>
      <c r="F37" s="45"/>
      <c r="G37" s="38"/>
    </row>
    <row r="38" spans="1:7" x14ac:dyDescent="0.2">
      <c r="A38" s="103" t="s">
        <v>40</v>
      </c>
      <c r="B38" s="44"/>
      <c r="C38" s="124"/>
      <c r="D38" s="124">
        <f xml:space="preserve">
SUMIFS(Output_1_1[Total Cost],Output_1_1[Lead Participating Organization],A18,Output_1_1[UNSDG Budget Category],A38)
+
SUMIFS(Output_1_2[Total Cost],Output_1_2[Lead Participating Organization],A18,Output_1_2[UNSDG Budget Category],A38)
+
SUMIFS(Output_1_3[Total Cost],Output_1_3[Lead Participating Organization],A18,Output_1_3[UNSDG Budget Category],A38)
+
SUMIFS(PMC[Total Cost],PMC[UNSDG Budget Category],A38)
+
SUMIFS(Output_2_1[Total Cost],Output_2_1[Lead Participating Organization],A18,Output_2_1[UNSDG Budget Category],A38)
+
SUMIFS(Output_2_2[Total Cost],Output_2_2[Lead Participating Organization],A18,Output_2_2[UNSDG Budget Category],A38)
+
SUMIFS(Output_2_3[Total Cost],Output_2_3[Lead Participating Organization],A18,Output_2_3[UNSDG Budget Category],A38)
+
SUMIFS(Output_2_4[Total Cost],Output_2_4[Lead Participating Organization],A18,Output_2_4[UNSDG Budget Category],A38)
+
SUMIFS(Output_3_1[Total Cost],Output_3_1[Lead Participating Organization],A18,Output_3_1[UNSDG Budget Category],A38)
+
SUMIFS(Output_3_2[Total Cost],Output_3_2[Lead Participating Organization],A18,Output_3_2[UNSDG Budget Category],A38)</f>
        <v>0</v>
      </c>
      <c r="E38" s="124">
        <f t="shared" ref="E38:E43" si="0">SUM(C38:D38)</f>
        <v>0</v>
      </c>
      <c r="F38" s="45"/>
      <c r="G38" s="38"/>
    </row>
    <row r="39" spans="1:7" ht="16.5" customHeight="1" x14ac:dyDescent="0.2">
      <c r="A39" s="103" t="s">
        <v>41</v>
      </c>
      <c r="B39" s="44"/>
      <c r="C39" s="124"/>
      <c r="D39" s="124">
        <f xml:space="preserve">
SUMIFS(Output_1_1[Total Cost],Output_1_1[Lead Participating Organization],A18,Output_1_1[UNSDG Budget Category],A39)
+
SUMIFS(Output_1_2[Total Cost],Output_1_2[Lead Participating Organization],A18,Output_1_2[UNSDG Budget Category],A39)
+
SUMIFS(Output_1_3[Total Cost],Output_1_3[Lead Participating Organization],A18,Output_1_3[UNSDG Budget Category],A39)
+
SUMIFS(PMC[Total Cost],PMC[UNSDG Budget Category],A39)
+
SUMIFS(Output_2_1[Total Cost],Output_2_1[Lead Participating Organization],A18,Output_2_1[UNSDG Budget Category],A39)
+
SUMIFS(Output_2_2[Total Cost],Output_2_2[Lead Participating Organization],A18,Output_2_2[UNSDG Budget Category],A39)
+
SUMIFS(Output_2_3[Total Cost],Output_2_3[Lead Participating Organization],A18,Output_2_3[UNSDG Budget Category],A39)
+
SUMIFS(Output_2_4[Total Cost],Output_2_4[Lead Participating Organization],A18,Output_2_4[UNSDG Budget Category],A39)
+
SUMIFS(Output_3_1[Total Cost],Output_3_1[Lead Participating Organization],A18,Output_3_1[UNSDG Budget Category],A39)
+
SUMIFS(Output_3_2[Total Cost],Output_3_2[Lead Participating Organization],A18,Output_3_2[UNSDG Budget Category],A39)</f>
        <v>0</v>
      </c>
      <c r="E39" s="124">
        <f t="shared" si="0"/>
        <v>0</v>
      </c>
      <c r="F39" s="45"/>
      <c r="G39" s="38"/>
    </row>
    <row r="40" spans="1:7" x14ac:dyDescent="0.2">
      <c r="A40" s="103" t="s">
        <v>42</v>
      </c>
      <c r="B40" s="44"/>
      <c r="C40" s="124">
        <f xml:space="preserve">
SUMIF(Output_1_1[Lead Participating Organization],A19,Output_1_1[Total Cost])
+
SUMIF(Output_1_2[Lead Participating Organization],A19,Output_1_2[Total Cost])
+
SUMIF(Output_1_3[Lead Participating Organization],A19,Output_1_3[Total Cost])
+
SUMIF(Output_2_1[Lead Participating Organization],A19,Output_2_1[Total Cost])
+
SUMIF(Output_2_2[Lead Participating Organization],A19,Output_2_2[Total Cost])
+
SUMIF(Output_2_3[Lead Participating Organization],A19,Output_2_3[Total Cost])
+
SUMIF(Output_2_4[Lead Participating Organization],A19,Output_2_4[Total Cost])
+
SUMIF(Output_3_1[Lead Participating Organization],A19,Output_3_1[Total Cost])
+
SUMIF(Output_3_2[Lead Participating Organization],A19,Output_3_2[Total Cost])</f>
        <v>0</v>
      </c>
      <c r="D40" s="124">
        <f xml:space="preserve">
SUMIFS(Output_1_1[Total Cost],Output_1_1[Lead Participating Organization],A18,Output_1_1[UNSDG Budget Category],A40)
+
SUMIFS(Output_1_2[Total Cost],Output_1_2[Lead Participating Organization],A18,Output_1_2[UNSDG Budget Category],A40)
+
SUMIFS(Output_1_3[Total Cost],Output_1_3[Lead Participating Organization],A18,Output_1_3[UNSDG Budget Category],A40)
+
SUMIFS(PMC[Total Cost],PMC[UNSDG Budget Category],A40)
+
SUMIFS(Output_2_1[Total Cost],Output_2_1[Lead Participating Organization],A18,Output_2_1[UNSDG Budget Category],A40)
+
SUMIFS(Output_2_2[Total Cost],Output_2_2[Lead Participating Organization],A18,Output_2_2[UNSDG Budget Category],A40)
+
SUMIFS(Output_2_3[Total Cost],Output_2_3[Lead Participating Organization],A18,Output_2_3[UNSDG Budget Category],A40)
+
SUMIFS(Output_2_4[Total Cost],Output_2_4[Lead Participating Organization],A18,Output_2_4[UNSDG Budget Category],A40)
+
SUMIFS(Output_3_1[Total Cost],Output_3_1[Lead Participating Organization],A18,Output_3_1[UNSDG Budget Category],A40)
+
SUMIFS(Output_3_2[Total Cost],Output_3_2[Lead Participating Organization],A18,Output_3_2[UNSDG Budget Category],A40)</f>
        <v>0</v>
      </c>
      <c r="E40" s="124">
        <f t="shared" si="0"/>
        <v>0</v>
      </c>
      <c r="F40" s="45"/>
      <c r="G40" s="38"/>
    </row>
    <row r="41" spans="1:7" x14ac:dyDescent="0.2">
      <c r="A41" s="103" t="s">
        <v>43</v>
      </c>
      <c r="B41" s="44"/>
      <c r="C41" s="124"/>
      <c r="D41" s="124">
        <f xml:space="preserve">
SUMIFS(Output_1_1[Total Cost],Output_1_1[Lead Participating Organization],A18,Output_1_1[UNSDG Budget Category],A41)
+
SUMIFS(Output_1_2[Total Cost],Output_1_2[Lead Participating Organization],A18,Output_1_2[UNSDG Budget Category],A41)
+
SUMIFS(Output_1_3[Total Cost],Output_1_3[Lead Participating Organization],A18,Output_1_3[UNSDG Budget Category],A41)
+
SUMIFS(PMC[Total Cost],PMC[UNSDG Budget Category],A41)
+
SUMIFS(Output_2_1[Total Cost],Output_2_1[Lead Participating Organization],A18,Output_2_1[UNSDG Budget Category],A41)
+
SUMIFS(Output_2_2[Total Cost],Output_2_2[Lead Participating Organization],A18,Output_2_2[UNSDG Budget Category],A41)
+
SUMIFS(Output_2_3[Total Cost],Output_2_3[Lead Participating Organization],A18,Output_2_3[UNSDG Budget Category],A41)
+
SUMIFS(Output_2_4[Total Cost],Output_2_4[Lead Participating Organization],A18,Output_2_4[UNSDG Budget Category],A41)
+
SUMIFS(Output_3_1[Total Cost],Output_3_1[Lead Participating Organization],A18,Output_3_1[UNSDG Budget Category],A41)
+
SUMIFS(Output_3_2[Total Cost],Output_3_2[Lead Participating Organization],A18,Output_3_2[UNSDG Budget Category],A41)</f>
        <v>0</v>
      </c>
      <c r="E41" s="124">
        <f t="shared" si="0"/>
        <v>0</v>
      </c>
      <c r="F41" s="45"/>
      <c r="G41" s="38"/>
    </row>
    <row r="42" spans="1:7" x14ac:dyDescent="0.2">
      <c r="A42" s="103" t="s">
        <v>44</v>
      </c>
      <c r="B42" s="44"/>
      <c r="C42" s="124"/>
      <c r="D42" s="124">
        <f xml:space="preserve">
SUMIFS(Output_1_1[Total Cost],Output_1_1[Lead Participating Organization],A18,Output_1_1[UNSDG Budget Category],A42)
+
SUMIFS(Output_1_2[Total Cost],Output_1_2[Lead Participating Organization],A18,Output_1_2[UNSDG Budget Category],A42)
+
SUMIFS(Output_1_3[Total Cost],Output_1_3[Lead Participating Organization],A18,Output_1_3[UNSDG Budget Category],A42)
+
SUMIFS(PMC[Total Cost],PMC[UNSDG Budget Category],A42)
+
SUMIFS(Output_2_1[Total Cost],Output_2_1[Lead Participating Organization],A18,Output_2_1[UNSDG Budget Category],A42)
+
SUMIFS(Output_2_2[Total Cost],Output_2_2[Lead Participating Organization],A18,Output_2_2[UNSDG Budget Category],A42)
+
SUMIFS(Output_2_3[Total Cost],Output_2_3[Lead Participating Organization],A18,Output_2_3[UNSDG Budget Category],A42)
+
SUMIFS(Output_2_4[Total Cost],Output_2_4[Lead Participating Organization],A18,Output_2_4[UNSDG Budget Category],A42)
+
SUMIFS(Output_3_1[Total Cost],Output_3_1[Lead Participating Organization],A18,Output_3_1[UNSDG Budget Category],A42)
+
SUMIFS(Output_3_2[Total Cost],Output_3_2[Lead Participating Organization],A18,Output_3_2[UNSDG Budget Category],A42)</f>
        <v>0</v>
      </c>
      <c r="E42" s="124">
        <f t="shared" si="0"/>
        <v>0</v>
      </c>
      <c r="F42" s="45"/>
      <c r="G42" s="38"/>
    </row>
    <row r="43" spans="1:7" x14ac:dyDescent="0.2">
      <c r="A43" s="103" t="s">
        <v>45</v>
      </c>
      <c r="B43" s="44"/>
      <c r="C43" s="124"/>
      <c r="D43" s="124">
        <f xml:space="preserve">
SUMIFS(Output_1_1[Total Cost],Output_1_1[Lead Participating Organization],A18,Output_1_1[UNSDG Budget Category],A43)
+
SUMIFS(Output_1_2[Total Cost],Output_1_2[Lead Participating Organization],A18,Output_1_2[UNSDG Budget Category],A43)
+
SUMIFS(Output_1_3[Total Cost],Output_1_3[Lead Participating Organization],A18,Output_1_3[UNSDG Budget Category],A43)
+
SUMIFS(PMC[Total Cost],PMC[UNSDG Budget Category],A43)
+
SUMIFS(Output_2_1[Total Cost],Output_2_1[Lead Participating Organization],A18,Output_2_1[UNSDG Budget Category],A43)
+
SUMIFS(Output_2_2[Total Cost],Output_2_2[Lead Participating Organization],A18,Output_2_2[UNSDG Budget Category],A43)
+
SUMIFS(Output_2_3[Total Cost],Output_2_3[Lead Participating Organization],A18,Output_2_3[UNSDG Budget Category],A43)
+
SUMIFS(Output_2_4[Total Cost],Output_2_4[Lead Participating Organization],A18,Output_2_4[UNSDG Budget Category],A43)
+
SUMIFS(Output_3_1[Total Cost],Output_3_1[Lead Participating Organization],A18,Output_3_1[UNSDG Budget Category],A43)
+
SUMIFS(Output_3_2[Total Cost],Output_3_2[Lead Participating Organization],A18,Output_3_2[UNSDG Budget Category],A43)</f>
        <v>0</v>
      </c>
      <c r="E43" s="124">
        <f t="shared" si="0"/>
        <v>0</v>
      </c>
      <c r="F43" s="45"/>
      <c r="G43" s="38"/>
    </row>
    <row r="44" spans="1:7" x14ac:dyDescent="0.2">
      <c r="A44" s="126" t="s">
        <v>46</v>
      </c>
      <c r="B44" s="46"/>
      <c r="C44" s="125">
        <f>SUM(C37:C43)</f>
        <v>0</v>
      </c>
      <c r="D44" s="125">
        <f t="shared" ref="D44:E44" si="1">SUM(D37:D43)</f>
        <v>0</v>
      </c>
      <c r="E44" s="125">
        <f t="shared" si="1"/>
        <v>0</v>
      </c>
      <c r="F44" s="47"/>
      <c r="G44" s="38"/>
    </row>
    <row r="45" spans="1:7" x14ac:dyDescent="0.2">
      <c r="A45" s="103" t="s">
        <v>47</v>
      </c>
      <c r="B45" s="44"/>
      <c r="C45" s="124">
        <f>C44*7%</f>
        <v>0</v>
      </c>
      <c r="D45" s="124">
        <f>D44*B6</f>
        <v>0</v>
      </c>
      <c r="E45" s="124">
        <f>SUM(C45:D45)</f>
        <v>0</v>
      </c>
      <c r="F45" s="45"/>
      <c r="G45" s="38"/>
    </row>
    <row r="46" spans="1:7" x14ac:dyDescent="0.2">
      <c r="A46" s="127" t="s">
        <v>33</v>
      </c>
      <c r="B46" s="48"/>
      <c r="C46" s="101">
        <f>SUM(C44:C45)</f>
        <v>0</v>
      </c>
      <c r="D46" s="101">
        <f t="shared" ref="D46:E46" si="2">SUM(D44:D45)</f>
        <v>0</v>
      </c>
      <c r="E46" s="101">
        <f t="shared" si="2"/>
        <v>0</v>
      </c>
      <c r="F46" s="49"/>
      <c r="G46" s="38"/>
    </row>
    <row r="47" spans="1:7" x14ac:dyDescent="0.2">
      <c r="A47" s="50"/>
      <c r="B47" s="38"/>
      <c r="C47" s="38"/>
      <c r="D47" s="38"/>
      <c r="E47" s="38"/>
      <c r="F47" s="38"/>
      <c r="G47" s="38"/>
    </row>
    <row r="48" spans="1:7" x14ac:dyDescent="0.2">
      <c r="A48" s="50"/>
      <c r="B48" s="38"/>
      <c r="C48" s="38"/>
      <c r="D48" s="38"/>
      <c r="E48" s="38"/>
      <c r="F48" s="38"/>
      <c r="G48" s="38"/>
    </row>
    <row r="49" spans="1:7" ht="16" x14ac:dyDescent="0.2">
      <c r="A49" s="69" t="s">
        <v>48</v>
      </c>
      <c r="F49" s="38"/>
      <c r="G49" s="38"/>
    </row>
    <row r="50" spans="1:7" x14ac:dyDescent="0.2">
      <c r="A50" s="114"/>
      <c r="F50" s="38"/>
      <c r="G50" s="38"/>
    </row>
    <row r="51" spans="1:7" x14ac:dyDescent="0.2">
      <c r="A51" s="107" t="s">
        <v>49</v>
      </c>
      <c r="B51" s="107"/>
      <c r="C51" s="115"/>
      <c r="D51" s="107"/>
      <c r="E51" s="107" t="s">
        <v>33</v>
      </c>
      <c r="F51" s="43" t="s">
        <v>38</v>
      </c>
      <c r="G51" s="38"/>
    </row>
    <row r="52" spans="1:7" x14ac:dyDescent="0.2">
      <c r="A52" s="156" t="s">
        <v>20</v>
      </c>
      <c r="B52" s="103" t="s">
        <v>3</v>
      </c>
      <c r="C52" s="116">
        <f>B24</f>
        <v>0</v>
      </c>
      <c r="D52" s="117">
        <f>C52*D46</f>
        <v>0</v>
      </c>
      <c r="E52" s="157">
        <f>SUM(D52:D53)</f>
        <v>0</v>
      </c>
      <c r="F52" s="45"/>
      <c r="G52" s="38"/>
    </row>
    <row r="53" spans="1:7" x14ac:dyDescent="0.2">
      <c r="A53" s="156"/>
      <c r="B53" s="103" t="s">
        <v>28</v>
      </c>
      <c r="C53" s="118">
        <v>0.33329999999999999</v>
      </c>
      <c r="D53" s="117">
        <f>C46*C53</f>
        <v>0</v>
      </c>
      <c r="E53" s="158"/>
      <c r="F53" s="45"/>
      <c r="G53" s="38"/>
    </row>
    <row r="54" spans="1:7" x14ac:dyDescent="0.2">
      <c r="A54" s="156" t="s">
        <v>21</v>
      </c>
      <c r="B54" s="103" t="s">
        <v>3</v>
      </c>
      <c r="C54" s="116">
        <f>C24</f>
        <v>0</v>
      </c>
      <c r="D54" s="117">
        <f>C54*D46</f>
        <v>0</v>
      </c>
      <c r="E54" s="157">
        <f>SUM(D54:D55)</f>
        <v>0</v>
      </c>
      <c r="F54" s="45"/>
      <c r="G54" s="38"/>
    </row>
    <row r="55" spans="1:7" x14ac:dyDescent="0.2">
      <c r="A55" s="156"/>
      <c r="B55" s="103" t="s">
        <v>28</v>
      </c>
      <c r="C55" s="118">
        <v>0.33329999999999999</v>
      </c>
      <c r="D55" s="117">
        <f>C46*C55</f>
        <v>0</v>
      </c>
      <c r="E55" s="158"/>
      <c r="F55" s="45"/>
      <c r="G55" s="38"/>
    </row>
    <row r="56" spans="1:7" x14ac:dyDescent="0.2">
      <c r="A56" s="156" t="s">
        <v>32</v>
      </c>
      <c r="B56" s="103" t="s">
        <v>3</v>
      </c>
      <c r="C56" s="119"/>
      <c r="D56" s="120"/>
      <c r="E56" s="157">
        <f>SUM(D56:D57)</f>
        <v>0</v>
      </c>
      <c r="F56" s="45"/>
      <c r="G56" s="38"/>
    </row>
    <row r="57" spans="1:7" x14ac:dyDescent="0.2">
      <c r="A57" s="156"/>
      <c r="B57" s="103" t="s">
        <v>28</v>
      </c>
      <c r="C57" s="118">
        <v>0.33339999999999997</v>
      </c>
      <c r="D57" s="117">
        <f>C46*C57</f>
        <v>0</v>
      </c>
      <c r="E57" s="158"/>
      <c r="F57" s="45"/>
      <c r="G57" s="38"/>
    </row>
    <row r="58" spans="1:7" x14ac:dyDescent="0.2">
      <c r="A58" s="121" t="s">
        <v>33</v>
      </c>
      <c r="B58" s="122"/>
      <c r="C58" s="122"/>
      <c r="D58" s="122"/>
      <c r="E58" s="123">
        <f>SUM(E52:E57)</f>
        <v>0</v>
      </c>
      <c r="F58" s="51"/>
      <c r="G58" s="38"/>
    </row>
    <row r="59" spans="1:7" x14ac:dyDescent="0.2">
      <c r="A59" s="50"/>
      <c r="B59" s="38"/>
      <c r="C59" s="38"/>
      <c r="D59" s="38"/>
      <c r="E59" s="38"/>
      <c r="F59" s="38"/>
      <c r="G59" s="38"/>
    </row>
    <row r="60" spans="1:7" x14ac:dyDescent="0.2">
      <c r="A60" s="50"/>
      <c r="B60" s="38"/>
      <c r="C60" s="38"/>
      <c r="D60" s="38"/>
      <c r="E60" s="38"/>
      <c r="F60" s="38"/>
      <c r="G60" s="38"/>
    </row>
    <row r="61" spans="1:7" ht="16" x14ac:dyDescent="0.2">
      <c r="A61" s="69" t="s">
        <v>50</v>
      </c>
      <c r="F61" s="38"/>
      <c r="G61" s="38"/>
    </row>
    <row r="62" spans="1:7" x14ac:dyDescent="0.2">
      <c r="F62" s="38"/>
      <c r="G62" s="38"/>
    </row>
    <row r="63" spans="1:7" x14ac:dyDescent="0.2">
      <c r="A63" s="107" t="s">
        <v>51</v>
      </c>
      <c r="B63" s="159" t="s">
        <v>52</v>
      </c>
      <c r="C63" s="159"/>
      <c r="D63" s="107" t="s">
        <v>53</v>
      </c>
      <c r="E63" s="107" t="s">
        <v>54</v>
      </c>
      <c r="F63" s="43" t="s">
        <v>38</v>
      </c>
      <c r="G63" s="38"/>
    </row>
    <row r="64" spans="1:7" ht="16.5" customHeight="1" x14ac:dyDescent="0.2">
      <c r="A64" s="160" t="s">
        <v>55</v>
      </c>
      <c r="B64" s="160"/>
      <c r="C64" s="160"/>
      <c r="D64" s="108" t="s">
        <v>56</v>
      </c>
      <c r="E64" s="109">
        <f>SUM(E65:E70)</f>
        <v>0</v>
      </c>
      <c r="F64" s="47"/>
      <c r="G64" s="38"/>
    </row>
    <row r="65" spans="1:7" ht="22.5" customHeight="1" x14ac:dyDescent="0.2">
      <c r="A65" s="140" t="s">
        <v>57</v>
      </c>
      <c r="B65" s="141"/>
      <c r="C65" s="142"/>
      <c r="D65" s="110" t="s">
        <v>3</v>
      </c>
      <c r="E65" s="111">
        <f>SUMIF(Output_1_1[Lead Participating Organization],A18,Output_1_1[Total Cost])</f>
        <v>0</v>
      </c>
      <c r="F65" s="45"/>
      <c r="G65" s="38"/>
    </row>
    <row r="66" spans="1:7" ht="22.5" customHeight="1" x14ac:dyDescent="0.2">
      <c r="A66" s="143"/>
      <c r="B66" s="144"/>
      <c r="C66" s="145"/>
      <c r="D66" s="110" t="s">
        <v>28</v>
      </c>
      <c r="E66" s="111">
        <f>SUMIF(Output_1_1[Lead Participating Organization],A19,Output_1_1[Total Cost])</f>
        <v>0</v>
      </c>
      <c r="F66" s="45"/>
      <c r="G66" s="38"/>
    </row>
    <row r="67" spans="1:7" ht="22.5" customHeight="1" x14ac:dyDescent="0.2">
      <c r="A67" s="140" t="s">
        <v>58</v>
      </c>
      <c r="B67" s="141"/>
      <c r="C67" s="142"/>
      <c r="D67" s="110" t="s">
        <v>3</v>
      </c>
      <c r="E67" s="111">
        <f>SUMIF(Output_1_2[Lead Participating Organization],A18,Output_1_2[Total Cost])
+
PMC[[#Totals],[Total Cost]]</f>
        <v>0</v>
      </c>
      <c r="F67" s="45"/>
      <c r="G67" s="38"/>
    </row>
    <row r="68" spans="1:7" ht="22.5" customHeight="1" x14ac:dyDescent="0.2">
      <c r="A68" s="143"/>
      <c r="B68" s="144"/>
      <c r="C68" s="145"/>
      <c r="D68" s="110" t="s">
        <v>28</v>
      </c>
      <c r="E68" s="111">
        <f>SUMIF(Output_1_2[Lead Participating Organization],A19,Output_1_2[Total Cost])</f>
        <v>0</v>
      </c>
      <c r="F68" s="45"/>
      <c r="G68" s="38"/>
    </row>
    <row r="69" spans="1:7" ht="22.5" customHeight="1" x14ac:dyDescent="0.2">
      <c r="A69" s="140" t="s">
        <v>59</v>
      </c>
      <c r="B69" s="141"/>
      <c r="C69" s="142"/>
      <c r="D69" s="110" t="s">
        <v>3</v>
      </c>
      <c r="E69" s="111">
        <f>SUMIF(Output_1_3[Lead Participating Organization],A18,Output_1_3[Total Cost])</f>
        <v>0</v>
      </c>
      <c r="F69" s="45"/>
      <c r="G69" s="38"/>
    </row>
    <row r="70" spans="1:7" ht="22.5" customHeight="1" x14ac:dyDescent="0.2">
      <c r="A70" s="143"/>
      <c r="B70" s="144"/>
      <c r="C70" s="145"/>
      <c r="D70" s="110" t="s">
        <v>28</v>
      </c>
      <c r="E70" s="111">
        <f>SUMIF(Output_1_3[Lead Participating Organization],A19,Output_1_3[Total Cost])</f>
        <v>0</v>
      </c>
      <c r="F70" s="45"/>
      <c r="G70" s="38"/>
    </row>
    <row r="71" spans="1:7" x14ac:dyDescent="0.2">
      <c r="A71" s="161" t="s">
        <v>60</v>
      </c>
      <c r="B71" s="161"/>
      <c r="C71" s="161"/>
      <c r="D71" s="108" t="s">
        <v>56</v>
      </c>
      <c r="E71" s="109">
        <f>SUM(E72:E79)</f>
        <v>0</v>
      </c>
      <c r="F71" s="47"/>
      <c r="G71" s="38"/>
    </row>
    <row r="72" spans="1:7" ht="22.25" customHeight="1" x14ac:dyDescent="0.2">
      <c r="A72" s="168" t="s">
        <v>61</v>
      </c>
      <c r="B72" s="169"/>
      <c r="C72" s="170"/>
      <c r="D72" s="110" t="s">
        <v>3</v>
      </c>
      <c r="E72" s="112">
        <f>SUMIF(Output_2_1[Lead Participating Organization],A18,Output_2_1[Total Cost])</f>
        <v>0</v>
      </c>
      <c r="F72" s="45"/>
      <c r="G72" s="38"/>
    </row>
    <row r="73" spans="1:7" ht="22.25" customHeight="1" x14ac:dyDescent="0.2">
      <c r="A73" s="171"/>
      <c r="B73" s="172"/>
      <c r="C73" s="173"/>
      <c r="D73" s="110" t="s">
        <v>28</v>
      </c>
      <c r="E73" s="112">
        <f>SUMIF(Output_2_1[Lead Participating Organization],A19,Output_2_1[Total Cost])</f>
        <v>0</v>
      </c>
      <c r="F73" s="45"/>
      <c r="G73" s="38"/>
    </row>
    <row r="74" spans="1:7" ht="22.25" customHeight="1" x14ac:dyDescent="0.2">
      <c r="A74" s="168" t="s">
        <v>62</v>
      </c>
      <c r="B74" s="169"/>
      <c r="C74" s="170"/>
      <c r="D74" s="110" t="s">
        <v>3</v>
      </c>
      <c r="E74" s="112">
        <f>SUMIF(Output_2_2[Lead Participating Organization],A18,Output_2_2[Total Cost])</f>
        <v>0</v>
      </c>
      <c r="F74" s="45"/>
      <c r="G74" s="38"/>
    </row>
    <row r="75" spans="1:7" ht="22.25" customHeight="1" x14ac:dyDescent="0.2">
      <c r="A75" s="171"/>
      <c r="B75" s="172"/>
      <c r="C75" s="173"/>
      <c r="D75" s="110" t="s">
        <v>28</v>
      </c>
      <c r="E75" s="112">
        <f>SUMIF(Output_2_2[Lead Participating Organization],A19,Output_2_2[Total Cost])</f>
        <v>0</v>
      </c>
      <c r="F75" s="45"/>
      <c r="G75" s="38"/>
    </row>
    <row r="76" spans="1:7" ht="22.25" customHeight="1" x14ac:dyDescent="0.2">
      <c r="A76" s="168" t="s">
        <v>63</v>
      </c>
      <c r="B76" s="169"/>
      <c r="C76" s="170"/>
      <c r="D76" s="110" t="s">
        <v>3</v>
      </c>
      <c r="E76" s="112">
        <f>SUMIF(Output_2_3[Lead Participating Organization],A18,Output_2_3[Total Cost])</f>
        <v>0</v>
      </c>
      <c r="F76" s="45"/>
      <c r="G76" s="38"/>
    </row>
    <row r="77" spans="1:7" ht="22.25" customHeight="1" x14ac:dyDescent="0.2">
      <c r="A77" s="171"/>
      <c r="B77" s="172"/>
      <c r="C77" s="173"/>
      <c r="D77" s="110" t="s">
        <v>28</v>
      </c>
      <c r="E77" s="112">
        <f>SUMIF(Output_2_3[Lead Participating Organization],A19,Output_2_3[Total Cost])</f>
        <v>0</v>
      </c>
      <c r="F77" s="45"/>
      <c r="G77" s="38"/>
    </row>
    <row r="78" spans="1:7" ht="22.25" customHeight="1" x14ac:dyDescent="0.2">
      <c r="A78" s="168" t="s">
        <v>64</v>
      </c>
      <c r="B78" s="169"/>
      <c r="C78" s="170"/>
      <c r="D78" s="110" t="s">
        <v>3</v>
      </c>
      <c r="E78" s="112">
        <f>SUMIF(Output_2_4[Lead Participating Organization],A18,Output_2_4[Total Cost])</f>
        <v>0</v>
      </c>
      <c r="F78" s="45"/>
      <c r="G78" s="38"/>
    </row>
    <row r="79" spans="1:7" ht="22.25" customHeight="1" x14ac:dyDescent="0.2">
      <c r="A79" s="171"/>
      <c r="B79" s="172"/>
      <c r="C79" s="173"/>
      <c r="D79" s="110" t="s">
        <v>28</v>
      </c>
      <c r="E79" s="112">
        <f>SUMIF(Output_2_4[Lead Participating Organization],A19,Output_2_4[Total Cost])</f>
        <v>0</v>
      </c>
      <c r="F79" s="45"/>
      <c r="G79" s="38"/>
    </row>
    <row r="80" spans="1:7" x14ac:dyDescent="0.2">
      <c r="A80" s="162" t="s">
        <v>65</v>
      </c>
      <c r="B80" s="163"/>
      <c r="C80" s="164"/>
      <c r="D80" s="108" t="s">
        <v>56</v>
      </c>
      <c r="E80" s="109">
        <f>SUM(E81:E84)</f>
        <v>0</v>
      </c>
      <c r="F80" s="47"/>
      <c r="G80" s="38"/>
    </row>
    <row r="81" spans="1:7" ht="22.25" customHeight="1" x14ac:dyDescent="0.2">
      <c r="A81" s="168" t="s">
        <v>66</v>
      </c>
      <c r="B81" s="169"/>
      <c r="C81" s="170"/>
      <c r="D81" s="110" t="s">
        <v>3</v>
      </c>
      <c r="E81" s="112">
        <f>SUMIF(Output_3_1[Lead Participating Organization],A18,Output_3_1[Total Cost])</f>
        <v>0</v>
      </c>
      <c r="F81" s="45"/>
      <c r="G81" s="38"/>
    </row>
    <row r="82" spans="1:7" ht="22.25" customHeight="1" x14ac:dyDescent="0.2">
      <c r="A82" s="171"/>
      <c r="B82" s="172"/>
      <c r="C82" s="173"/>
      <c r="D82" s="110" t="s">
        <v>28</v>
      </c>
      <c r="E82" s="112">
        <f>SUMIF(Output_3_1[Lead Participating Organization],A19,Output_3_1[Total Cost])</f>
        <v>0</v>
      </c>
      <c r="F82" s="45"/>
      <c r="G82" s="38"/>
    </row>
    <row r="83" spans="1:7" ht="22.25" customHeight="1" x14ac:dyDescent="0.2">
      <c r="A83" s="168" t="s">
        <v>67</v>
      </c>
      <c r="B83" s="169"/>
      <c r="C83" s="170"/>
      <c r="D83" s="110" t="s">
        <v>3</v>
      </c>
      <c r="E83" s="112">
        <f>SUMIF(Output_3_2[Lead Participating Organization],A18,Output_3_2[Total Cost])</f>
        <v>0</v>
      </c>
      <c r="F83" s="45"/>
      <c r="G83" s="38"/>
    </row>
    <row r="84" spans="1:7" ht="22.25" customHeight="1" x14ac:dyDescent="0.2">
      <c r="A84" s="171"/>
      <c r="B84" s="172"/>
      <c r="C84" s="173"/>
      <c r="D84" s="110" t="s">
        <v>28</v>
      </c>
      <c r="E84" s="112">
        <f>SUMIF(Output_3_2[Lead Participating Organization],A19,Output_3_2[Total Cost])</f>
        <v>0</v>
      </c>
      <c r="F84" s="45"/>
      <c r="G84" s="38"/>
    </row>
    <row r="85" spans="1:7" x14ac:dyDescent="0.2">
      <c r="A85" s="165" t="s">
        <v>33</v>
      </c>
      <c r="B85" s="166"/>
      <c r="C85" s="166"/>
      <c r="D85" s="167"/>
      <c r="E85" s="113">
        <f>SUM(E64,E71,E80)</f>
        <v>0</v>
      </c>
      <c r="F85" s="53"/>
      <c r="G85" s="38"/>
    </row>
  </sheetData>
  <mergeCells count="35">
    <mergeCell ref="B63:C63"/>
    <mergeCell ref="A64:C64"/>
    <mergeCell ref="A71:C71"/>
    <mergeCell ref="A80:C80"/>
    <mergeCell ref="A85:D85"/>
    <mergeCell ref="A67:C68"/>
    <mergeCell ref="A69:C70"/>
    <mergeCell ref="A72:C73"/>
    <mergeCell ref="A74:C75"/>
    <mergeCell ref="A76:C77"/>
    <mergeCell ref="A78:C79"/>
    <mergeCell ref="A81:C82"/>
    <mergeCell ref="A83:C84"/>
    <mergeCell ref="A52:A53"/>
    <mergeCell ref="E52:E53"/>
    <mergeCell ref="A54:A55"/>
    <mergeCell ref="E54:E55"/>
    <mergeCell ref="A56:A57"/>
    <mergeCell ref="E56:E57"/>
    <mergeCell ref="B6:C6"/>
    <mergeCell ref="A7:A8"/>
    <mergeCell ref="A12:F12"/>
    <mergeCell ref="B9:C9"/>
    <mergeCell ref="A65:C66"/>
    <mergeCell ref="A25:A26"/>
    <mergeCell ref="E25:F25"/>
    <mergeCell ref="A29:C29"/>
    <mergeCell ref="F35:G35"/>
    <mergeCell ref="C17:D17"/>
    <mergeCell ref="C18:D18"/>
    <mergeCell ref="E18:F18"/>
    <mergeCell ref="C19:D19"/>
    <mergeCell ref="C20:D20"/>
    <mergeCell ref="A23:A24"/>
    <mergeCell ref="E24:F24"/>
  </mergeCells>
  <dataValidations count="1">
    <dataValidation type="decimal" allowBlank="1" showInputMessage="1" showErrorMessage="1" sqref="B6:C6" xr:uid="{B892BACC-3778-4F6A-B5AC-1B4CCDC1D773}">
      <formula1>0</formula1>
      <formula2>0.07</formula2>
    </dataValidation>
  </dataValidations>
  <pageMargins left="0.25" right="0.25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4D0F-58CB-497E-AB9D-0B61C5E444C4}">
  <dimension ref="A1:H100"/>
  <sheetViews>
    <sheetView view="pageLayout" topLeftCell="A78" zoomScaleNormal="100" workbookViewId="0">
      <selection activeCell="A29" sqref="A29:XFD29"/>
    </sheetView>
  </sheetViews>
  <sheetFormatPr baseColWidth="10" defaultColWidth="9.1640625" defaultRowHeight="15" x14ac:dyDescent="0.2"/>
  <cols>
    <col min="1" max="1" width="20" style="63" customWidth="1"/>
    <col min="2" max="2" width="14.83203125" style="63" customWidth="1"/>
    <col min="3" max="4" width="9.1640625" style="63" customWidth="1"/>
    <col min="5" max="5" width="11.33203125" style="63" customWidth="1"/>
    <col min="6" max="6" width="21.6640625" style="63" customWidth="1"/>
    <col min="7" max="7" width="15.6640625" style="63" customWidth="1"/>
    <col min="8" max="8" width="18.83203125" style="63" customWidth="1"/>
    <col min="9" max="16384" width="9.1640625" style="63"/>
  </cols>
  <sheetData>
    <row r="1" spans="1:8" ht="28" x14ac:dyDescent="0.35">
      <c r="A1" s="4" t="s">
        <v>9</v>
      </c>
      <c r="B1" s="4"/>
      <c r="C1"/>
      <c r="D1"/>
      <c r="E1"/>
      <c r="F1" s="4"/>
      <c r="G1"/>
      <c r="H1"/>
    </row>
    <row r="2" spans="1:8" ht="16" x14ac:dyDescent="0.2">
      <c r="A2" s="2" t="s">
        <v>68</v>
      </c>
      <c r="B2" s="2"/>
      <c r="C2"/>
      <c r="D2"/>
      <c r="E2"/>
      <c r="F2" s="2"/>
      <c r="G2"/>
      <c r="H2"/>
    </row>
    <row r="3" spans="1:8" x14ac:dyDescent="0.2">
      <c r="A3"/>
      <c r="B3"/>
      <c r="C3"/>
      <c r="D3"/>
      <c r="E3"/>
      <c r="F3"/>
      <c r="G3"/>
      <c r="H3"/>
    </row>
    <row r="4" spans="1:8" ht="18" customHeight="1" x14ac:dyDescent="0.2">
      <c r="A4" s="174" t="str">
        <f>Summary!A65</f>
        <v>1.1 National consultations, including with CSOs and other relevant stakeholders conducted</v>
      </c>
      <c r="B4" s="174"/>
      <c r="C4" s="174"/>
      <c r="D4" s="174"/>
      <c r="E4" s="174"/>
      <c r="F4" s="174"/>
      <c r="G4" s="174"/>
      <c r="H4" s="32">
        <f>Output_1_1[[#Totals],[Total Cost]]</f>
        <v>0</v>
      </c>
    </row>
    <row r="5" spans="1:8" ht="18" customHeight="1" x14ac:dyDescent="0.2">
      <c r="A5" s="174" t="str">
        <f>Summary!A67</f>
        <v>1.2 NMHS institutional capacity required to operate the GBON network developed</v>
      </c>
      <c r="B5" s="174"/>
      <c r="C5" s="174"/>
      <c r="D5" s="174"/>
      <c r="E5" s="174"/>
      <c r="F5" s="174"/>
      <c r="G5" s="174"/>
      <c r="H5" s="32">
        <f>SUM(Output_1_2[[#Totals],[Total Cost]],PMC[[#Totals],[Total Cost]])</f>
        <v>0</v>
      </c>
    </row>
    <row r="6" spans="1:8" ht="18" customHeight="1" x14ac:dyDescent="0.2">
      <c r="A6" s="174" t="str">
        <f>Summary!A69</f>
        <v>1.3 NMHS human capacity required to operate the GBON network developed</v>
      </c>
      <c r="B6" s="174"/>
      <c r="C6" s="174"/>
      <c r="D6" s="174"/>
      <c r="E6" s="174"/>
      <c r="F6" s="174"/>
      <c r="G6" s="174"/>
      <c r="H6" s="32">
        <f>Output_1_3[[#Totals],[Total Cost]]</f>
        <v>0</v>
      </c>
    </row>
    <row r="7" spans="1:8" x14ac:dyDescent="0.2">
      <c r="A7" s="175" t="s">
        <v>33</v>
      </c>
      <c r="B7" s="175"/>
      <c r="C7" s="175"/>
      <c r="D7" s="175"/>
      <c r="E7" s="175"/>
      <c r="F7" s="175"/>
      <c r="G7" s="175"/>
      <c r="H7" s="33">
        <f>SUM(H4:H6)</f>
        <v>0</v>
      </c>
    </row>
    <row r="10" spans="1:8" ht="16" x14ac:dyDescent="0.2">
      <c r="A10" s="69" t="str">
        <f>Summary!A65</f>
        <v>1.1 National consultations, including with CSOs and other relevant stakeholders conducted</v>
      </c>
    </row>
    <row r="12" spans="1:8" ht="26" x14ac:dyDescent="0.2">
      <c r="A12" s="64" t="s">
        <v>69</v>
      </c>
      <c r="B12" s="65" t="s">
        <v>70</v>
      </c>
      <c r="C12" s="65" t="s">
        <v>71</v>
      </c>
      <c r="D12" s="65" t="s">
        <v>72</v>
      </c>
      <c r="E12" s="10" t="s">
        <v>73</v>
      </c>
      <c r="F12" s="65" t="s">
        <v>74</v>
      </c>
      <c r="G12" s="66" t="s">
        <v>77</v>
      </c>
      <c r="H12" s="66" t="s">
        <v>38</v>
      </c>
    </row>
    <row r="13" spans="1:8" x14ac:dyDescent="0.2">
      <c r="A13" s="12"/>
      <c r="B13" s="13"/>
      <c r="C13" s="14"/>
      <c r="D13" s="15"/>
      <c r="E13" s="16">
        <f>Output_1_1[[#This Row],['# of Unit]]*Output_1_1[[#This Row],[Unit Cost]]</f>
        <v>0</v>
      </c>
      <c r="F13" s="7"/>
      <c r="G13" s="67"/>
      <c r="H13" s="17"/>
    </row>
    <row r="14" spans="1:8" x14ac:dyDescent="0.2">
      <c r="A14" s="12"/>
      <c r="B14" s="13"/>
      <c r="C14" s="14"/>
      <c r="D14" s="15"/>
      <c r="E14" s="16">
        <f>Output_1_1[[#This Row],['# of Unit]]*Output_1_1[[#This Row],[Unit Cost]]</f>
        <v>0</v>
      </c>
      <c r="F14" s="67"/>
      <c r="G14" s="67"/>
      <c r="H14" s="17"/>
    </row>
    <row r="15" spans="1:8" x14ac:dyDescent="0.2">
      <c r="A15" s="12"/>
      <c r="B15" s="13"/>
      <c r="C15" s="14"/>
      <c r="D15" s="15"/>
      <c r="E15" s="16">
        <f>Output_1_1[[#This Row],['# of Unit]]*Output_1_1[[#This Row],[Unit Cost]]</f>
        <v>0</v>
      </c>
      <c r="F15" s="7"/>
      <c r="G15" s="67"/>
      <c r="H15" s="17"/>
    </row>
    <row r="16" spans="1:8" x14ac:dyDescent="0.2">
      <c r="A16" s="12"/>
      <c r="B16" s="13"/>
      <c r="C16" s="14"/>
      <c r="D16" s="15"/>
      <c r="E16" s="16">
        <f>Output_1_1[[#This Row],['# of Unit]]*Output_1_1[[#This Row],[Unit Cost]]</f>
        <v>0</v>
      </c>
      <c r="F16" s="7"/>
      <c r="G16" s="67"/>
      <c r="H16" s="17"/>
    </row>
    <row r="17" spans="1:8" x14ac:dyDescent="0.2">
      <c r="A17" s="12"/>
      <c r="B17" s="13"/>
      <c r="C17" s="14"/>
      <c r="D17" s="15"/>
      <c r="E17" s="16">
        <f>Output_1_1[[#This Row],['# of Unit]]*Output_1_1[[#This Row],[Unit Cost]]</f>
        <v>0</v>
      </c>
      <c r="F17" s="7"/>
      <c r="G17" s="67"/>
      <c r="H17" s="17"/>
    </row>
    <row r="18" spans="1:8" x14ac:dyDescent="0.2">
      <c r="A18" s="12"/>
      <c r="B18" s="13"/>
      <c r="C18" s="14"/>
      <c r="D18" s="15"/>
      <c r="E18" s="16">
        <f>Output_1_1[[#This Row],['# of Unit]]*Output_1_1[[#This Row],[Unit Cost]]</f>
        <v>0</v>
      </c>
      <c r="F18" s="7"/>
      <c r="G18" s="67"/>
      <c r="H18" s="17"/>
    </row>
    <row r="19" spans="1:8" x14ac:dyDescent="0.2">
      <c r="A19" s="12"/>
      <c r="B19" s="13"/>
      <c r="C19" s="14"/>
      <c r="D19" s="15"/>
      <c r="E19" s="16">
        <f>Output_1_1[[#This Row],['# of Unit]]*Output_1_1[[#This Row],[Unit Cost]]</f>
        <v>0</v>
      </c>
      <c r="F19" s="7"/>
      <c r="G19" s="67"/>
      <c r="H19" s="17"/>
    </row>
    <row r="20" spans="1:8" x14ac:dyDescent="0.2">
      <c r="A20" s="12"/>
      <c r="B20" s="13"/>
      <c r="C20" s="14"/>
      <c r="D20" s="15"/>
      <c r="E20" s="16">
        <f>Output_1_1[[#This Row],['# of Unit]]*Output_1_1[[#This Row],[Unit Cost]]</f>
        <v>0</v>
      </c>
      <c r="F20" s="7"/>
      <c r="G20" s="67"/>
      <c r="H20" s="17"/>
    </row>
    <row r="21" spans="1:8" x14ac:dyDescent="0.2">
      <c r="A21" s="12"/>
      <c r="B21" s="13"/>
      <c r="C21" s="14"/>
      <c r="D21" s="15"/>
      <c r="E21" s="16">
        <f>Output_1_1[[#This Row],['# of Unit]]*Output_1_1[[#This Row],[Unit Cost]]</f>
        <v>0</v>
      </c>
      <c r="F21" s="7"/>
      <c r="G21" s="67"/>
      <c r="H21" s="17"/>
    </row>
    <row r="22" spans="1:8" x14ac:dyDescent="0.2">
      <c r="A22" s="12"/>
      <c r="B22" s="13"/>
      <c r="C22" s="14"/>
      <c r="D22" s="15"/>
      <c r="E22" s="16">
        <f>Output_1_1[[#This Row],['# of Unit]]*Output_1_1[[#This Row],[Unit Cost]]</f>
        <v>0</v>
      </c>
      <c r="F22" s="7"/>
      <c r="G22" s="67"/>
      <c r="H22" s="17"/>
    </row>
    <row r="23" spans="1:8" x14ac:dyDescent="0.2">
      <c r="A23" s="12"/>
      <c r="B23" s="13"/>
      <c r="C23" s="14"/>
      <c r="D23" s="15"/>
      <c r="E23" s="16">
        <f>Output_1_1[[#This Row],['# of Unit]]*Output_1_1[[#This Row],[Unit Cost]]</f>
        <v>0</v>
      </c>
      <c r="F23" s="7"/>
      <c r="G23" s="67"/>
      <c r="H23" s="17"/>
    </row>
    <row r="24" spans="1:8" x14ac:dyDescent="0.2">
      <c r="A24" s="12"/>
      <c r="B24" s="13"/>
      <c r="C24" s="14"/>
      <c r="D24" s="15"/>
      <c r="E24" s="16">
        <f>Output_1_1[[#This Row],['# of Unit]]*Output_1_1[[#This Row],[Unit Cost]]</f>
        <v>0</v>
      </c>
      <c r="F24" s="7"/>
      <c r="G24" s="67"/>
      <c r="H24" s="17"/>
    </row>
    <row r="25" spans="1:8" x14ac:dyDescent="0.2">
      <c r="A25" s="12"/>
      <c r="B25" s="13"/>
      <c r="C25" s="14"/>
      <c r="D25" s="15"/>
      <c r="E25" s="16">
        <f>Output_1_1[[#This Row],['# of Unit]]*Output_1_1[[#This Row],[Unit Cost]]</f>
        <v>0</v>
      </c>
      <c r="F25" s="7"/>
      <c r="G25" s="67"/>
      <c r="H25" s="17"/>
    </row>
    <row r="26" spans="1:8" x14ac:dyDescent="0.2">
      <c r="A26" s="12"/>
      <c r="B26" s="13"/>
      <c r="C26" s="14"/>
      <c r="D26" s="15"/>
      <c r="E26" s="16">
        <f>Output_1_1[[#This Row],['# of Unit]]*Output_1_1[[#This Row],[Unit Cost]]</f>
        <v>0</v>
      </c>
      <c r="F26" s="68"/>
      <c r="G26" s="67"/>
      <c r="H26" s="17"/>
    </row>
    <row r="27" spans="1:8" x14ac:dyDescent="0.2">
      <c r="A27" s="12"/>
      <c r="B27" s="13"/>
      <c r="C27" s="14"/>
      <c r="D27" s="15"/>
      <c r="E27" s="16">
        <f>Output_1_1[[#This Row],['# of Unit]]*Output_1_1[[#This Row],[Unit Cost]]</f>
        <v>0</v>
      </c>
      <c r="F27" s="68"/>
      <c r="G27" s="67"/>
      <c r="H27" s="17"/>
    </row>
    <row r="28" spans="1:8" x14ac:dyDescent="0.2">
      <c r="A28" s="12"/>
      <c r="B28" s="13"/>
      <c r="C28" s="14"/>
      <c r="D28" s="15"/>
      <c r="E28" s="16">
        <f>Output_1_1[[#This Row],['# of Unit]]*Output_1_1[[#This Row],[Unit Cost]]</f>
        <v>0</v>
      </c>
      <c r="F28" s="68"/>
      <c r="G28" s="67"/>
      <c r="H28" s="17"/>
    </row>
    <row r="29" spans="1:8" x14ac:dyDescent="0.2">
      <c r="A29" s="179"/>
      <c r="B29" s="180"/>
      <c r="C29" s="14"/>
      <c r="D29" s="15"/>
      <c r="E29" s="16">
        <f>Output_1_1[[#This Row],['# of Unit]]*Output_1_1[[#This Row],[Unit Cost]]</f>
        <v>0</v>
      </c>
      <c r="F29" s="68"/>
      <c r="G29" s="67"/>
      <c r="H29" s="181"/>
    </row>
    <row r="30" spans="1:8" x14ac:dyDescent="0.2">
      <c r="A30" s="12"/>
      <c r="B30" s="13"/>
      <c r="C30" s="14"/>
      <c r="D30" s="15"/>
      <c r="E30" s="16">
        <f>Output_1_1[[#This Row],['# of Unit]]*Output_1_1[[#This Row],[Unit Cost]]</f>
        <v>0</v>
      </c>
      <c r="F30" s="7"/>
      <c r="G30" s="67"/>
      <c r="H30" s="17"/>
    </row>
    <row r="31" spans="1:8" x14ac:dyDescent="0.2">
      <c r="A31" s="25"/>
      <c r="B31" s="26"/>
      <c r="C31" s="28"/>
      <c r="D31" s="29"/>
      <c r="E31" s="30">
        <f>SUM(Output_1_1[Total Cost])</f>
        <v>0</v>
      </c>
      <c r="F31" s="31"/>
      <c r="G31" s="31"/>
      <c r="H31" s="27"/>
    </row>
    <row r="34" spans="1:8" ht="16" x14ac:dyDescent="0.2">
      <c r="A34" s="69" t="str">
        <f>Summary!A67</f>
        <v>1.2 NMHS institutional capacity required to operate the GBON network developed</v>
      </c>
    </row>
    <row r="36" spans="1:8" ht="26" x14ac:dyDescent="0.2">
      <c r="A36" s="64" t="s">
        <v>69</v>
      </c>
      <c r="B36" s="65" t="s">
        <v>70</v>
      </c>
      <c r="C36" s="65" t="s">
        <v>71</v>
      </c>
      <c r="D36" s="65" t="s">
        <v>72</v>
      </c>
      <c r="E36" s="10" t="s">
        <v>73</v>
      </c>
      <c r="F36" s="65" t="s">
        <v>74</v>
      </c>
      <c r="G36" s="66" t="s">
        <v>77</v>
      </c>
      <c r="H36" s="66" t="s">
        <v>38</v>
      </c>
    </row>
    <row r="37" spans="1:8" x14ac:dyDescent="0.2">
      <c r="A37" s="12"/>
      <c r="B37" s="13"/>
      <c r="C37" s="14"/>
      <c r="D37" s="15"/>
      <c r="E37" s="16">
        <f>Output_1_2[[#This Row],['# of Unit]]*Output_1_2[[#This Row],[Unit Cost]]</f>
        <v>0</v>
      </c>
      <c r="F37" s="7"/>
      <c r="G37" s="67"/>
      <c r="H37" s="17"/>
    </row>
    <row r="38" spans="1:8" x14ac:dyDescent="0.2">
      <c r="A38" s="12"/>
      <c r="B38" s="13"/>
      <c r="C38" s="14"/>
      <c r="D38" s="15"/>
      <c r="E38" s="16">
        <f>Output_1_2[[#This Row],['# of Unit]]*Output_1_2[[#This Row],[Unit Cost]]</f>
        <v>0</v>
      </c>
      <c r="F38" s="7"/>
      <c r="G38" s="67"/>
      <c r="H38" s="17"/>
    </row>
    <row r="39" spans="1:8" x14ac:dyDescent="0.2">
      <c r="A39" s="12"/>
      <c r="B39" s="13"/>
      <c r="C39" s="14"/>
      <c r="D39" s="15"/>
      <c r="E39" s="16">
        <f>Output_1_2[[#This Row],['# of Unit]]*Output_1_2[[#This Row],[Unit Cost]]</f>
        <v>0</v>
      </c>
      <c r="F39" s="7"/>
      <c r="G39" s="67"/>
      <c r="H39" s="17"/>
    </row>
    <row r="40" spans="1:8" x14ac:dyDescent="0.2">
      <c r="A40" s="12"/>
      <c r="B40" s="13"/>
      <c r="C40" s="14"/>
      <c r="D40" s="15"/>
      <c r="E40" s="16">
        <f>Output_1_2[[#This Row],['# of Unit]]*Output_1_2[[#This Row],[Unit Cost]]</f>
        <v>0</v>
      </c>
      <c r="F40" s="7"/>
      <c r="G40" s="67"/>
      <c r="H40" s="17"/>
    </row>
    <row r="41" spans="1:8" x14ac:dyDescent="0.2">
      <c r="A41" s="12"/>
      <c r="B41" s="13"/>
      <c r="C41" s="14"/>
      <c r="D41" s="15"/>
      <c r="E41" s="16">
        <f>Output_1_2[[#This Row],['# of Unit]]*Output_1_2[[#This Row],[Unit Cost]]</f>
        <v>0</v>
      </c>
      <c r="F41" s="7"/>
      <c r="G41" s="67"/>
      <c r="H41" s="17"/>
    </row>
    <row r="42" spans="1:8" x14ac:dyDescent="0.2">
      <c r="A42" s="12"/>
      <c r="B42" s="13"/>
      <c r="C42" s="14"/>
      <c r="D42" s="15"/>
      <c r="E42" s="16">
        <f>Output_1_2[[#This Row],['# of Unit]]*Output_1_2[[#This Row],[Unit Cost]]</f>
        <v>0</v>
      </c>
      <c r="F42" s="7"/>
      <c r="G42" s="67"/>
      <c r="H42" s="17"/>
    </row>
    <row r="43" spans="1:8" x14ac:dyDescent="0.2">
      <c r="A43" s="12"/>
      <c r="B43" s="13"/>
      <c r="C43" s="14"/>
      <c r="D43" s="15"/>
      <c r="E43" s="16">
        <f>Output_1_2[[#This Row],['# of Unit]]*Output_1_2[[#This Row],[Unit Cost]]</f>
        <v>0</v>
      </c>
      <c r="F43" s="7"/>
      <c r="G43" s="67"/>
      <c r="H43" s="17"/>
    </row>
    <row r="44" spans="1:8" x14ac:dyDescent="0.2">
      <c r="A44" s="12"/>
      <c r="B44" s="13"/>
      <c r="C44" s="14"/>
      <c r="D44" s="15"/>
      <c r="E44" s="16">
        <f>Output_1_2[[#This Row],['# of Unit]]*Output_1_2[[#This Row],[Unit Cost]]</f>
        <v>0</v>
      </c>
      <c r="F44" s="68"/>
      <c r="G44" s="67"/>
      <c r="H44" s="17"/>
    </row>
    <row r="45" spans="1:8" x14ac:dyDescent="0.2">
      <c r="A45" s="12"/>
      <c r="B45" s="13"/>
      <c r="C45" s="14"/>
      <c r="D45" s="15"/>
      <c r="E45" s="16">
        <f>Output_1_2[[#This Row],['# of Unit]]*Output_1_2[[#This Row],[Unit Cost]]</f>
        <v>0</v>
      </c>
      <c r="F45" s="68"/>
      <c r="G45" s="67"/>
      <c r="H45" s="17"/>
    </row>
    <row r="46" spans="1:8" x14ac:dyDescent="0.2">
      <c r="A46" s="12"/>
      <c r="B46" s="13"/>
      <c r="C46" s="14"/>
      <c r="D46" s="15"/>
      <c r="E46" s="16">
        <f>Output_1_2[[#This Row],['# of Unit]]*Output_1_2[[#This Row],[Unit Cost]]</f>
        <v>0</v>
      </c>
      <c r="F46" s="7"/>
      <c r="G46" s="67"/>
      <c r="H46" s="17"/>
    </row>
    <row r="47" spans="1:8" x14ac:dyDescent="0.2">
      <c r="A47" s="12"/>
      <c r="B47" s="13"/>
      <c r="C47" s="14"/>
      <c r="D47" s="15"/>
      <c r="E47" s="16">
        <f>Output_1_2[[#This Row],['# of Unit]]*Output_1_2[[#This Row],[Unit Cost]]</f>
        <v>0</v>
      </c>
      <c r="F47" s="7"/>
      <c r="G47" s="67"/>
      <c r="H47" s="17"/>
    </row>
    <row r="48" spans="1:8" x14ac:dyDescent="0.2">
      <c r="A48" s="12"/>
      <c r="B48" s="13"/>
      <c r="C48" s="14"/>
      <c r="D48" s="15"/>
      <c r="E48" s="16">
        <f>Output_1_2[[#This Row],['# of Unit]]*Output_1_2[[#This Row],[Unit Cost]]</f>
        <v>0</v>
      </c>
      <c r="F48" s="7"/>
      <c r="G48" s="67"/>
      <c r="H48" s="17"/>
    </row>
    <row r="49" spans="1:8" x14ac:dyDescent="0.2">
      <c r="A49" s="12"/>
      <c r="B49" s="13"/>
      <c r="C49" s="14"/>
      <c r="D49" s="15"/>
      <c r="E49" s="16">
        <f>Output_1_2[[#This Row],['# of Unit]]*Output_1_2[[#This Row],[Unit Cost]]</f>
        <v>0</v>
      </c>
      <c r="F49" s="7"/>
      <c r="G49" s="67"/>
      <c r="H49" s="17"/>
    </row>
    <row r="50" spans="1:8" x14ac:dyDescent="0.2">
      <c r="A50" s="12"/>
      <c r="B50" s="13"/>
      <c r="C50" s="14"/>
      <c r="D50" s="15"/>
      <c r="E50" s="16">
        <f>Output_1_2[[#This Row],['# of Unit]]*Output_1_2[[#This Row],[Unit Cost]]</f>
        <v>0</v>
      </c>
      <c r="F50" s="7"/>
      <c r="G50" s="67"/>
      <c r="H50" s="17"/>
    </row>
    <row r="51" spans="1:8" x14ac:dyDescent="0.2">
      <c r="A51" s="12"/>
      <c r="B51" s="13"/>
      <c r="C51" s="14"/>
      <c r="D51" s="15"/>
      <c r="E51" s="16">
        <f>Output_1_2[[#This Row],['# of Unit]]*Output_1_2[[#This Row],[Unit Cost]]</f>
        <v>0</v>
      </c>
      <c r="F51" s="7"/>
      <c r="G51" s="67"/>
      <c r="H51" s="17"/>
    </row>
    <row r="52" spans="1:8" x14ac:dyDescent="0.2">
      <c r="A52" s="12"/>
      <c r="B52" s="13"/>
      <c r="C52" s="14"/>
      <c r="D52" s="15"/>
      <c r="E52" s="16">
        <f>Output_1_2[[#This Row],['# of Unit]]*Output_1_2[[#This Row],[Unit Cost]]</f>
        <v>0</v>
      </c>
      <c r="F52" s="68"/>
      <c r="G52" s="67"/>
      <c r="H52" s="17"/>
    </row>
    <row r="53" spans="1:8" x14ac:dyDescent="0.2">
      <c r="A53" s="12"/>
      <c r="B53" s="13"/>
      <c r="C53" s="14"/>
      <c r="D53" s="15"/>
      <c r="E53" s="16">
        <f>Output_1_2[[#This Row],['# of Unit]]*Output_1_2[[#This Row],[Unit Cost]]</f>
        <v>0</v>
      </c>
      <c r="F53" s="7"/>
      <c r="G53" s="67"/>
      <c r="H53" s="17"/>
    </row>
    <row r="54" spans="1:8" x14ac:dyDescent="0.2">
      <c r="A54" s="25"/>
      <c r="B54" s="26"/>
      <c r="C54" s="28"/>
      <c r="D54" s="29"/>
      <c r="E54" s="30">
        <f>SUM(Output_1_2[Total Cost])</f>
        <v>0</v>
      </c>
      <c r="F54" s="31"/>
      <c r="G54" s="31"/>
      <c r="H54" s="27"/>
    </row>
    <row r="57" spans="1:8" ht="16" x14ac:dyDescent="0.2">
      <c r="A57" s="69" t="str">
        <f>Summary!A69</f>
        <v>1.3 NMHS human capacity required to operate the GBON network developed</v>
      </c>
    </row>
    <row r="59" spans="1:8" ht="26" x14ac:dyDescent="0.2">
      <c r="A59" s="64" t="s">
        <v>69</v>
      </c>
      <c r="B59" s="65" t="s">
        <v>70</v>
      </c>
      <c r="C59" s="65" t="s">
        <v>71</v>
      </c>
      <c r="D59" s="65" t="s">
        <v>72</v>
      </c>
      <c r="E59" s="10" t="s">
        <v>73</v>
      </c>
      <c r="F59" s="65" t="s">
        <v>74</v>
      </c>
      <c r="G59" s="66" t="s">
        <v>77</v>
      </c>
      <c r="H59" s="66" t="s">
        <v>38</v>
      </c>
    </row>
    <row r="60" spans="1:8" x14ac:dyDescent="0.2">
      <c r="A60" s="12"/>
      <c r="B60" s="13"/>
      <c r="C60" s="14"/>
      <c r="D60" s="15"/>
      <c r="E60" s="16">
        <f>Output_1_3[[#This Row],['# of Unit]]*Output_1_3[[#This Row],[Unit Cost]]</f>
        <v>0</v>
      </c>
      <c r="F60" s="7"/>
      <c r="G60" s="67"/>
      <c r="H60" s="17"/>
    </row>
    <row r="61" spans="1:8" x14ac:dyDescent="0.2">
      <c r="A61" s="12"/>
      <c r="B61" s="13"/>
      <c r="C61" s="14"/>
      <c r="D61" s="15"/>
      <c r="E61" s="16">
        <f>Output_1_3[[#This Row],['# of Unit]]*Output_1_3[[#This Row],[Unit Cost]]</f>
        <v>0</v>
      </c>
      <c r="F61" s="7"/>
      <c r="G61" s="67"/>
      <c r="H61" s="17"/>
    </row>
    <row r="62" spans="1:8" x14ac:dyDescent="0.2">
      <c r="A62" s="12"/>
      <c r="B62" s="13"/>
      <c r="C62" s="14"/>
      <c r="D62" s="15"/>
      <c r="E62" s="16">
        <f>Output_1_3[[#This Row],['# of Unit]]*Output_1_3[[#This Row],[Unit Cost]]</f>
        <v>0</v>
      </c>
      <c r="F62" s="7"/>
      <c r="G62" s="67"/>
      <c r="H62" s="17"/>
    </row>
    <row r="63" spans="1:8" x14ac:dyDescent="0.2">
      <c r="A63" s="12"/>
      <c r="B63" s="13"/>
      <c r="C63" s="14"/>
      <c r="D63" s="15"/>
      <c r="E63" s="16">
        <f>Output_1_3[[#This Row],['# of Unit]]*Output_1_3[[#This Row],[Unit Cost]]</f>
        <v>0</v>
      </c>
      <c r="F63" s="7"/>
      <c r="G63" s="67"/>
      <c r="H63" s="17"/>
    </row>
    <row r="64" spans="1:8" x14ac:dyDescent="0.2">
      <c r="A64" s="12"/>
      <c r="B64" s="13"/>
      <c r="C64" s="14"/>
      <c r="D64" s="15"/>
      <c r="E64" s="16">
        <f>Output_1_3[[#This Row],['# of Unit]]*Output_1_3[[#This Row],[Unit Cost]]</f>
        <v>0</v>
      </c>
      <c r="F64" s="7"/>
      <c r="G64" s="67"/>
      <c r="H64" s="17"/>
    </row>
    <row r="65" spans="1:8" x14ac:dyDescent="0.2">
      <c r="A65" s="12"/>
      <c r="B65" s="13"/>
      <c r="C65" s="14"/>
      <c r="D65" s="15"/>
      <c r="E65" s="16">
        <f>Output_1_3[[#This Row],['# of Unit]]*Output_1_3[[#This Row],[Unit Cost]]</f>
        <v>0</v>
      </c>
      <c r="F65" s="7"/>
      <c r="G65" s="67"/>
      <c r="H65" s="17"/>
    </row>
    <row r="66" spans="1:8" x14ac:dyDescent="0.2">
      <c r="A66" s="12"/>
      <c r="B66" s="13"/>
      <c r="C66" s="14"/>
      <c r="D66" s="15"/>
      <c r="E66" s="16">
        <f>Output_1_3[[#This Row],['# of Unit]]*Output_1_3[[#This Row],[Unit Cost]]</f>
        <v>0</v>
      </c>
      <c r="F66" s="68"/>
      <c r="G66" s="67"/>
      <c r="H66" s="17"/>
    </row>
    <row r="67" spans="1:8" x14ac:dyDescent="0.2">
      <c r="A67" s="12"/>
      <c r="B67" s="13"/>
      <c r="C67" s="14"/>
      <c r="D67" s="15"/>
      <c r="E67" s="16">
        <f>Output_1_3[[#This Row],['# of Unit]]*Output_1_3[[#This Row],[Unit Cost]]</f>
        <v>0</v>
      </c>
      <c r="F67" s="68"/>
      <c r="G67" s="67"/>
      <c r="H67" s="17"/>
    </row>
    <row r="68" spans="1:8" x14ac:dyDescent="0.2">
      <c r="A68" s="12"/>
      <c r="B68" s="13"/>
      <c r="C68" s="14"/>
      <c r="D68" s="15"/>
      <c r="E68" s="16">
        <f>Output_1_3[[#This Row],['# of Unit]]*Output_1_3[[#This Row],[Unit Cost]]</f>
        <v>0</v>
      </c>
      <c r="F68" s="7"/>
      <c r="G68" s="67"/>
      <c r="H68" s="17"/>
    </row>
    <row r="69" spans="1:8" x14ac:dyDescent="0.2">
      <c r="A69" s="12"/>
      <c r="B69" s="13"/>
      <c r="C69" s="14"/>
      <c r="D69" s="15"/>
      <c r="E69" s="16">
        <f>Output_1_3[[#This Row],['# of Unit]]*Output_1_3[[#This Row],[Unit Cost]]</f>
        <v>0</v>
      </c>
      <c r="F69" s="7"/>
      <c r="G69" s="67"/>
      <c r="H69" s="17"/>
    </row>
    <row r="70" spans="1:8" x14ac:dyDescent="0.2">
      <c r="A70" s="12"/>
      <c r="B70" s="13"/>
      <c r="C70" s="14"/>
      <c r="D70" s="15"/>
      <c r="E70" s="16">
        <f>Output_1_3[[#This Row],['# of Unit]]*Output_1_3[[#This Row],[Unit Cost]]</f>
        <v>0</v>
      </c>
      <c r="F70" s="7"/>
      <c r="G70" s="67"/>
      <c r="H70" s="17"/>
    </row>
    <row r="71" spans="1:8" x14ac:dyDescent="0.2">
      <c r="A71" s="12"/>
      <c r="B71" s="13"/>
      <c r="C71" s="14"/>
      <c r="D71" s="15"/>
      <c r="E71" s="16">
        <f>Output_1_3[[#This Row],['# of Unit]]*Output_1_3[[#This Row],[Unit Cost]]</f>
        <v>0</v>
      </c>
      <c r="F71" s="68"/>
      <c r="G71" s="67"/>
      <c r="H71" s="17"/>
    </row>
    <row r="72" spans="1:8" x14ac:dyDescent="0.2">
      <c r="A72" s="12"/>
      <c r="B72" s="13"/>
      <c r="C72" s="14"/>
      <c r="D72" s="15"/>
      <c r="E72" s="16">
        <f>Output_1_3[[#This Row],['# of Unit]]*Output_1_3[[#This Row],[Unit Cost]]</f>
        <v>0</v>
      </c>
      <c r="F72" s="7"/>
      <c r="G72" s="67"/>
      <c r="H72" s="17"/>
    </row>
    <row r="73" spans="1:8" x14ac:dyDescent="0.2">
      <c r="A73" s="12"/>
      <c r="B73" s="13"/>
      <c r="C73" s="14"/>
      <c r="D73" s="15"/>
      <c r="E73" s="16">
        <f>Output_1_3[[#This Row],['# of Unit]]*Output_1_3[[#This Row],[Unit Cost]]</f>
        <v>0</v>
      </c>
      <c r="F73" s="7"/>
      <c r="G73" s="67"/>
      <c r="H73" s="17"/>
    </row>
    <row r="74" spans="1:8" x14ac:dyDescent="0.2">
      <c r="A74" s="12"/>
      <c r="B74" s="13"/>
      <c r="C74" s="14"/>
      <c r="D74" s="15"/>
      <c r="E74" s="16">
        <f>Output_1_3[[#This Row],['# of Unit]]*Output_1_3[[#This Row],[Unit Cost]]</f>
        <v>0</v>
      </c>
      <c r="F74" s="7"/>
      <c r="G74" s="67"/>
      <c r="H74" s="17"/>
    </row>
    <row r="75" spans="1:8" x14ac:dyDescent="0.2">
      <c r="A75" s="12"/>
      <c r="B75" s="13"/>
      <c r="C75" s="14"/>
      <c r="D75" s="15"/>
      <c r="E75" s="16">
        <f>Output_1_3[[#This Row],['# of Unit]]*Output_1_3[[#This Row],[Unit Cost]]</f>
        <v>0</v>
      </c>
      <c r="F75" s="7"/>
      <c r="G75" s="67"/>
      <c r="H75" s="17"/>
    </row>
    <row r="76" spans="1:8" x14ac:dyDescent="0.2">
      <c r="A76" s="12"/>
      <c r="B76" s="13"/>
      <c r="C76" s="14"/>
      <c r="D76" s="15"/>
      <c r="E76" s="16">
        <f>Output_1_3[[#This Row],['# of Unit]]*Output_1_3[[#This Row],[Unit Cost]]</f>
        <v>0</v>
      </c>
      <c r="F76" s="7"/>
      <c r="G76" s="67"/>
      <c r="H76" s="17"/>
    </row>
    <row r="77" spans="1:8" x14ac:dyDescent="0.2">
      <c r="A77" s="25"/>
      <c r="B77" s="26"/>
      <c r="C77" s="28"/>
      <c r="D77" s="29"/>
      <c r="E77" s="30">
        <f>SUM(Output_1_3[Total Cost])</f>
        <v>0</v>
      </c>
      <c r="F77" s="31"/>
      <c r="G77" s="31"/>
      <c r="H77" s="27"/>
    </row>
    <row r="80" spans="1:8" ht="16" x14ac:dyDescent="0.2">
      <c r="A80" s="69" t="s">
        <v>78</v>
      </c>
    </row>
    <row r="82" spans="1:7" x14ac:dyDescent="0.2">
      <c r="A82" s="64" t="s">
        <v>69</v>
      </c>
      <c r="B82" s="65" t="s">
        <v>70</v>
      </c>
      <c r="C82" s="65" t="s">
        <v>71</v>
      </c>
      <c r="D82" s="65" t="s">
        <v>72</v>
      </c>
      <c r="E82" s="10" t="s">
        <v>73</v>
      </c>
      <c r="F82" s="65" t="s">
        <v>74</v>
      </c>
      <c r="G82" s="66" t="s">
        <v>38</v>
      </c>
    </row>
    <row r="83" spans="1:7" x14ac:dyDescent="0.2">
      <c r="A83" s="12"/>
      <c r="B83" s="13"/>
      <c r="C83" s="14"/>
      <c r="D83" s="15"/>
      <c r="E83" s="16">
        <f>PMC[[#This Row],['# of Unit]]*PMC[[#This Row],[Unit Cost]]</f>
        <v>0</v>
      </c>
      <c r="F83" s="7"/>
      <c r="G83" s="17"/>
    </row>
    <row r="84" spans="1:7" x14ac:dyDescent="0.2">
      <c r="A84" s="12"/>
      <c r="B84" s="13"/>
      <c r="C84" s="14"/>
      <c r="D84" s="15"/>
      <c r="E84" s="16">
        <f>PMC[[#This Row],['# of Unit]]*PMC[[#This Row],[Unit Cost]]</f>
        <v>0</v>
      </c>
      <c r="F84" s="7"/>
      <c r="G84" s="17"/>
    </row>
    <row r="85" spans="1:7" x14ac:dyDescent="0.2">
      <c r="A85" s="12"/>
      <c r="B85" s="13"/>
      <c r="C85" s="14"/>
      <c r="D85" s="15"/>
      <c r="E85" s="16">
        <f>PMC[[#This Row],['# of Unit]]*PMC[[#This Row],[Unit Cost]]</f>
        <v>0</v>
      </c>
      <c r="F85" s="68"/>
      <c r="G85" s="17"/>
    </row>
    <row r="86" spans="1:7" x14ac:dyDescent="0.2">
      <c r="A86" s="12"/>
      <c r="B86" s="13"/>
      <c r="C86" s="14"/>
      <c r="D86" s="15"/>
      <c r="E86" s="16">
        <f>PMC[[#This Row],['# of Unit]]*PMC[[#This Row],[Unit Cost]]</f>
        <v>0</v>
      </c>
      <c r="F86" s="68"/>
      <c r="G86" s="17"/>
    </row>
    <row r="87" spans="1:7" x14ac:dyDescent="0.2">
      <c r="A87" s="12"/>
      <c r="B87" s="13"/>
      <c r="C87" s="14"/>
      <c r="D87" s="15"/>
      <c r="E87" s="16">
        <f>PMC[[#This Row],['# of Unit]]*PMC[[#This Row],[Unit Cost]]</f>
        <v>0</v>
      </c>
      <c r="F87" s="7"/>
      <c r="G87" s="17"/>
    </row>
    <row r="88" spans="1:7" x14ac:dyDescent="0.2">
      <c r="A88" s="12"/>
      <c r="B88" s="13"/>
      <c r="C88" s="14"/>
      <c r="D88" s="15"/>
      <c r="E88" s="16">
        <f>PMC[[#This Row],['# of Unit]]*PMC[[#This Row],[Unit Cost]]</f>
        <v>0</v>
      </c>
      <c r="F88" s="7"/>
      <c r="G88" s="17"/>
    </row>
    <row r="89" spans="1:7" x14ac:dyDescent="0.2">
      <c r="A89" s="12"/>
      <c r="B89" s="13"/>
      <c r="C89" s="14"/>
      <c r="D89" s="15"/>
      <c r="E89" s="16">
        <f>PMC[[#This Row],['# of Unit]]*PMC[[#This Row],[Unit Cost]]</f>
        <v>0</v>
      </c>
      <c r="F89" s="7"/>
      <c r="G89" s="17"/>
    </row>
    <row r="90" spans="1:7" x14ac:dyDescent="0.2">
      <c r="A90" s="12"/>
      <c r="B90" s="13"/>
      <c r="C90" s="14"/>
      <c r="D90" s="15"/>
      <c r="E90" s="16">
        <f>PMC[[#This Row],['# of Unit]]*PMC[[#This Row],[Unit Cost]]</f>
        <v>0</v>
      </c>
      <c r="F90" s="7"/>
      <c r="G90" s="17"/>
    </row>
    <row r="91" spans="1:7" x14ac:dyDescent="0.2">
      <c r="A91" s="12"/>
      <c r="B91" s="13"/>
      <c r="C91" s="14"/>
      <c r="D91" s="15"/>
      <c r="E91" s="16">
        <f>PMC[[#This Row],['# of Unit]]*PMC[[#This Row],[Unit Cost]]</f>
        <v>0</v>
      </c>
      <c r="F91" s="7"/>
      <c r="G91" s="17"/>
    </row>
    <row r="92" spans="1:7" x14ac:dyDescent="0.2">
      <c r="A92" s="12"/>
      <c r="B92" s="13"/>
      <c r="C92" s="14"/>
      <c r="D92" s="15"/>
      <c r="E92" s="16">
        <f>PMC[[#This Row],['# of Unit]]*PMC[[#This Row],[Unit Cost]]</f>
        <v>0</v>
      </c>
      <c r="F92" s="7"/>
      <c r="G92" s="17"/>
    </row>
    <row r="93" spans="1:7" x14ac:dyDescent="0.2">
      <c r="A93" s="12"/>
      <c r="B93" s="13"/>
      <c r="C93" s="14"/>
      <c r="D93" s="15"/>
      <c r="E93" s="16">
        <f>PMC[[#This Row],['# of Unit]]*PMC[[#This Row],[Unit Cost]]</f>
        <v>0</v>
      </c>
      <c r="F93" s="68"/>
      <c r="G93" s="17"/>
    </row>
    <row r="94" spans="1:7" x14ac:dyDescent="0.2">
      <c r="A94" s="12"/>
      <c r="B94" s="13"/>
      <c r="C94" s="14"/>
      <c r="D94" s="15"/>
      <c r="E94" s="16">
        <f>PMC[[#This Row],['# of Unit]]*PMC[[#This Row],[Unit Cost]]</f>
        <v>0</v>
      </c>
      <c r="F94" s="7"/>
      <c r="G94" s="17"/>
    </row>
    <row r="95" spans="1:7" x14ac:dyDescent="0.2">
      <c r="A95" s="12"/>
      <c r="B95" s="13"/>
      <c r="C95" s="14"/>
      <c r="D95" s="15"/>
      <c r="E95" s="16">
        <f>PMC[[#This Row],['# of Unit]]*PMC[[#This Row],[Unit Cost]]</f>
        <v>0</v>
      </c>
      <c r="F95" s="7"/>
      <c r="G95" s="17"/>
    </row>
    <row r="96" spans="1:7" x14ac:dyDescent="0.2">
      <c r="A96" s="12"/>
      <c r="B96" s="13"/>
      <c r="C96" s="14"/>
      <c r="D96" s="15"/>
      <c r="E96" s="16">
        <f>PMC[[#This Row],['# of Unit]]*PMC[[#This Row],[Unit Cost]]</f>
        <v>0</v>
      </c>
      <c r="F96" s="7"/>
      <c r="G96" s="17"/>
    </row>
    <row r="97" spans="1:7" x14ac:dyDescent="0.2">
      <c r="A97" s="12"/>
      <c r="B97" s="13"/>
      <c r="C97" s="14"/>
      <c r="D97" s="15"/>
      <c r="E97" s="16">
        <f>PMC[[#This Row],['# of Unit]]*PMC[[#This Row],[Unit Cost]]</f>
        <v>0</v>
      </c>
      <c r="F97" s="7"/>
      <c r="G97" s="17"/>
    </row>
    <row r="98" spans="1:7" x14ac:dyDescent="0.2">
      <c r="A98" s="12"/>
      <c r="B98" s="13"/>
      <c r="C98" s="14"/>
      <c r="D98" s="15"/>
      <c r="E98" s="16">
        <f>PMC[[#This Row],['# of Unit]]*PMC[[#This Row],[Unit Cost]]</f>
        <v>0</v>
      </c>
      <c r="F98" s="7"/>
      <c r="G98" s="17"/>
    </row>
    <row r="99" spans="1:7" x14ac:dyDescent="0.2">
      <c r="A99" s="12"/>
      <c r="B99" s="13"/>
      <c r="C99" s="14"/>
      <c r="D99" s="15"/>
      <c r="E99" s="16">
        <f>PMC[[#This Row],['# of Unit]]*PMC[[#This Row],[Unit Cost]]</f>
        <v>0</v>
      </c>
      <c r="F99" s="7"/>
      <c r="G99" s="17"/>
    </row>
    <row r="100" spans="1:7" x14ac:dyDescent="0.2">
      <c r="A100" s="25"/>
      <c r="B100" s="26"/>
      <c r="C100" s="28"/>
      <c r="D100" s="29"/>
      <c r="E100" s="30">
        <f>SUM(PMC[Total Cost])</f>
        <v>0</v>
      </c>
      <c r="F100" s="31"/>
      <c r="G100" s="27"/>
    </row>
  </sheetData>
  <mergeCells count="4">
    <mergeCell ref="A4:G4"/>
    <mergeCell ref="A5:G5"/>
    <mergeCell ref="A6:G6"/>
    <mergeCell ref="A7:G7"/>
  </mergeCells>
  <pageMargins left="0.25" right="0.25" top="0.75" bottom="0.75" header="0.3" footer="0.3"/>
  <pageSetup orientation="landscape" r:id="rId1"/>
  <drawing r:id="rId2"/>
  <legacyDrawing r:id="rId3"/>
  <tableParts count="4"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D781D-742A-4698-A764-13C37C94C40B}">
          <x14:formula1>
            <xm:f>Summary!$A$37:$A$43</xm:f>
          </x14:formula1>
          <xm:sqref>F83:F99 F13:F30 F37:F53 F60:F76</xm:sqref>
        </x14:dataValidation>
        <x14:dataValidation type="list" allowBlank="1" showInputMessage="1" showErrorMessage="1" xr:uid="{C5BE70A3-1C8F-4556-9652-91B208D99CC8}">
          <x14:formula1>
            <xm:f>Summary!$A$18:$A$19</xm:f>
          </x14:formula1>
          <xm:sqref>G37:G53 G60:G76 G13:G30 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F2FD-5515-46DB-BD45-395491C45B29}">
  <dimension ref="A1:H92"/>
  <sheetViews>
    <sheetView view="pageLayout" zoomScaleNormal="100" workbookViewId="0">
      <selection activeCell="F77" sqref="F77:G77"/>
    </sheetView>
  </sheetViews>
  <sheetFormatPr baseColWidth="10" defaultColWidth="8.83203125" defaultRowHeight="15" x14ac:dyDescent="0.2"/>
  <cols>
    <col min="1" max="1" width="21.33203125" customWidth="1"/>
    <col min="2" max="2" width="10.5" customWidth="1"/>
    <col min="3" max="3" width="10.83203125" customWidth="1"/>
    <col min="4" max="4" width="9.33203125" customWidth="1"/>
    <col min="5" max="5" width="11.33203125" customWidth="1"/>
    <col min="6" max="6" width="26.5" customWidth="1"/>
    <col min="7" max="7" width="16" customWidth="1"/>
    <col min="8" max="8" width="15.83203125" customWidth="1"/>
  </cols>
  <sheetData>
    <row r="1" spans="1:8" ht="28" x14ac:dyDescent="0.35">
      <c r="A1" s="4" t="s">
        <v>13</v>
      </c>
      <c r="B1" s="4"/>
      <c r="F1" s="4"/>
    </row>
    <row r="2" spans="1:8" ht="16" x14ac:dyDescent="0.2">
      <c r="A2" s="2" t="s">
        <v>75</v>
      </c>
      <c r="B2" s="2"/>
      <c r="F2" s="2"/>
    </row>
    <row r="4" spans="1:8" ht="18" customHeight="1" x14ac:dyDescent="0.2">
      <c r="A4" s="176" t="str">
        <f>Summary!A72</f>
        <v>2.1 New land-based stations and related equipment, ICT systems, data management systems and standard operating practices in place</v>
      </c>
      <c r="B4" s="176"/>
      <c r="C4" s="176"/>
      <c r="D4" s="176"/>
      <c r="E4" s="176"/>
      <c r="F4" s="176"/>
      <c r="G4" s="176"/>
      <c r="H4" s="32">
        <f>Output_2_1[[#Totals],[Total Cost]]</f>
        <v>0</v>
      </c>
    </row>
    <row r="5" spans="1:8" ht="18" customHeight="1" x14ac:dyDescent="0.2">
      <c r="A5" s="176" t="str">
        <f>Summary!A74</f>
        <v>2.2 Improved land-based stations and related equipment, ICT systems, data management systems and standard operating practices in place</v>
      </c>
      <c r="B5" s="176"/>
      <c r="C5" s="176"/>
      <c r="D5" s="176"/>
      <c r="E5" s="176"/>
      <c r="F5" s="176"/>
      <c r="G5" s="176"/>
      <c r="H5" s="32">
        <f>Output_2_2[[#Totals],[Total Cost]]</f>
        <v>0</v>
      </c>
    </row>
    <row r="6" spans="1:8" ht="18" customHeight="1" x14ac:dyDescent="0.2">
      <c r="A6" s="176" t="str">
        <f>Summary!A76</f>
        <v>2.3 New upper air stations and related equipment, ICT systems, data management systems and standard operating practices in place</v>
      </c>
      <c r="B6" s="176"/>
      <c r="C6" s="176"/>
      <c r="D6" s="176"/>
      <c r="E6" s="176"/>
      <c r="F6" s="176"/>
      <c r="G6" s="176"/>
      <c r="H6" s="32">
        <f>Output_2_3[[#Totals],[Total Cost]]</f>
        <v>0</v>
      </c>
    </row>
    <row r="7" spans="1:8" ht="18" customHeight="1" x14ac:dyDescent="0.2">
      <c r="A7" s="176" t="str">
        <f>Summary!A78</f>
        <v>2.4 Improved upper air stations and related equipment, ICT systems, data management systems and standard operating practices in place</v>
      </c>
      <c r="B7" s="176"/>
      <c r="C7" s="176"/>
      <c r="D7" s="176"/>
      <c r="E7" s="176"/>
      <c r="F7" s="176"/>
      <c r="G7" s="176"/>
      <c r="H7" s="32">
        <f>Output_2_4[[#Totals],[Total Cost]]</f>
        <v>0</v>
      </c>
    </row>
    <row r="8" spans="1:8" x14ac:dyDescent="0.2">
      <c r="A8" s="175" t="s">
        <v>33</v>
      </c>
      <c r="B8" s="175"/>
      <c r="C8" s="175"/>
      <c r="D8" s="175"/>
      <c r="E8" s="175"/>
      <c r="F8" s="175"/>
      <c r="G8" s="175"/>
      <c r="H8" s="33">
        <f>SUM(H4:H7)</f>
        <v>0</v>
      </c>
    </row>
    <row r="11" spans="1:8" ht="36" customHeight="1" x14ac:dyDescent="0.2">
      <c r="A11" s="178" t="str">
        <f>Summary!A72</f>
        <v>2.1 New land-based stations and related equipment, ICT systems, data management systems and standard operating practices in place</v>
      </c>
      <c r="B11" s="178"/>
      <c r="C11" s="178"/>
      <c r="D11" s="178"/>
      <c r="E11" s="178"/>
      <c r="F11" s="178"/>
      <c r="G11" s="178"/>
      <c r="H11" s="178"/>
    </row>
    <row r="13" spans="1:8" ht="26" x14ac:dyDescent="0.2">
      <c r="A13" s="9" t="s">
        <v>69</v>
      </c>
      <c r="B13" s="10" t="s">
        <v>70</v>
      </c>
      <c r="C13" s="10" t="s">
        <v>71</v>
      </c>
      <c r="D13" s="10" t="s">
        <v>72</v>
      </c>
      <c r="E13" s="10" t="s">
        <v>73</v>
      </c>
      <c r="F13" s="10" t="s">
        <v>74</v>
      </c>
      <c r="G13" s="66" t="s">
        <v>77</v>
      </c>
      <c r="H13" s="11" t="s">
        <v>38</v>
      </c>
    </row>
    <row r="14" spans="1:8" x14ac:dyDescent="0.2">
      <c r="A14" s="12"/>
      <c r="B14" s="13"/>
      <c r="C14" s="14"/>
      <c r="D14" s="15"/>
      <c r="E14" s="16">
        <f>Output_2_1[[#This Row],['# of Unit]]*Output_2_1[[#This Row],[Unit Cost]]</f>
        <v>0</v>
      </c>
      <c r="F14" s="7"/>
      <c r="G14" s="67"/>
      <c r="H14" s="17"/>
    </row>
    <row r="15" spans="1:8" x14ac:dyDescent="0.2">
      <c r="A15" s="12"/>
      <c r="B15" s="13"/>
      <c r="C15" s="14"/>
      <c r="D15" s="15"/>
      <c r="E15" s="16">
        <f>Output_2_1[[#This Row],['# of Unit]]*Output_2_1[[#This Row],[Unit Cost]]</f>
        <v>0</v>
      </c>
      <c r="F15" s="7"/>
      <c r="G15" s="67"/>
      <c r="H15" s="17"/>
    </row>
    <row r="16" spans="1:8" x14ac:dyDescent="0.2">
      <c r="A16" s="12"/>
      <c r="B16" s="13"/>
      <c r="C16" s="14"/>
      <c r="D16" s="15"/>
      <c r="E16" s="16">
        <f>Output_2_1[[#This Row],['# of Unit]]*Output_2_1[[#This Row],[Unit Cost]]</f>
        <v>0</v>
      </c>
      <c r="F16" s="7"/>
      <c r="G16" s="67"/>
      <c r="H16" s="17"/>
    </row>
    <row r="17" spans="1:8" x14ac:dyDescent="0.2">
      <c r="A17" s="12"/>
      <c r="B17" s="13"/>
      <c r="C17" s="14"/>
      <c r="D17" s="15"/>
      <c r="E17" s="16">
        <f>Output_2_1[[#This Row],['# of Unit]]*Output_2_1[[#This Row],[Unit Cost]]</f>
        <v>0</v>
      </c>
      <c r="F17" s="7"/>
      <c r="G17" s="67"/>
      <c r="H17" s="17"/>
    </row>
    <row r="18" spans="1:8" x14ac:dyDescent="0.2">
      <c r="A18" s="12"/>
      <c r="B18" s="13"/>
      <c r="C18" s="14"/>
      <c r="D18" s="15"/>
      <c r="E18" s="16">
        <f>Output_2_1[[#This Row],['# of Unit]]*Output_2_1[[#This Row],[Unit Cost]]</f>
        <v>0</v>
      </c>
      <c r="F18" s="7"/>
      <c r="G18" s="67"/>
      <c r="H18" s="17"/>
    </row>
    <row r="19" spans="1:8" x14ac:dyDescent="0.2">
      <c r="A19" s="12"/>
      <c r="B19" s="13"/>
      <c r="C19" s="14"/>
      <c r="D19" s="15"/>
      <c r="E19" s="16">
        <f>Output_2_1[[#This Row],['# of Unit]]*Output_2_1[[#This Row],[Unit Cost]]</f>
        <v>0</v>
      </c>
      <c r="F19" s="7"/>
      <c r="G19" s="67"/>
      <c r="H19" s="17"/>
    </row>
    <row r="20" spans="1:8" x14ac:dyDescent="0.2">
      <c r="A20" s="12"/>
      <c r="B20" s="13"/>
      <c r="C20" s="14"/>
      <c r="D20" s="15"/>
      <c r="E20" s="16">
        <f>Output_2_1[[#This Row],['# of Unit]]*Output_2_1[[#This Row],[Unit Cost]]</f>
        <v>0</v>
      </c>
      <c r="F20" s="7"/>
      <c r="G20" s="67"/>
      <c r="H20" s="17"/>
    </row>
    <row r="21" spans="1:8" x14ac:dyDescent="0.2">
      <c r="A21" s="12"/>
      <c r="B21" s="13"/>
      <c r="C21" s="14"/>
      <c r="D21" s="15"/>
      <c r="E21" s="16">
        <f>Output_2_1[[#This Row],['# of Unit]]*Output_2_1[[#This Row],[Unit Cost]]</f>
        <v>0</v>
      </c>
      <c r="F21" s="7"/>
      <c r="G21" s="67"/>
      <c r="H21" s="17"/>
    </row>
    <row r="22" spans="1:8" x14ac:dyDescent="0.2">
      <c r="A22" s="12"/>
      <c r="B22" s="13"/>
      <c r="C22" s="14"/>
      <c r="D22" s="15"/>
      <c r="E22" s="16">
        <f>Output_2_1[[#This Row],['# of Unit]]*Output_2_1[[#This Row],[Unit Cost]]</f>
        <v>0</v>
      </c>
      <c r="F22" s="7"/>
      <c r="G22" s="67"/>
      <c r="H22" s="17"/>
    </row>
    <row r="23" spans="1:8" x14ac:dyDescent="0.2">
      <c r="A23" s="12"/>
      <c r="B23" s="13"/>
      <c r="C23" s="14"/>
      <c r="D23" s="15"/>
      <c r="E23" s="16">
        <f>Output_2_1[[#This Row],['# of Unit]]*Output_2_1[[#This Row],[Unit Cost]]</f>
        <v>0</v>
      </c>
      <c r="F23" s="7"/>
      <c r="G23" s="67"/>
      <c r="H23" s="17"/>
    </row>
    <row r="24" spans="1:8" x14ac:dyDescent="0.2">
      <c r="A24" s="12"/>
      <c r="B24" s="13"/>
      <c r="C24" s="14"/>
      <c r="D24" s="15"/>
      <c r="E24" s="16">
        <f>Output_2_1[[#This Row],['# of Unit]]*Output_2_1[[#This Row],[Unit Cost]]</f>
        <v>0</v>
      </c>
      <c r="F24" s="7"/>
      <c r="G24" s="67"/>
      <c r="H24" s="17"/>
    </row>
    <row r="25" spans="1:8" x14ac:dyDescent="0.2">
      <c r="A25" s="12"/>
      <c r="B25" s="13"/>
      <c r="C25" s="14"/>
      <c r="D25" s="15"/>
      <c r="E25" s="16">
        <f>Output_2_1[[#This Row],['# of Unit]]*Output_2_1[[#This Row],[Unit Cost]]</f>
        <v>0</v>
      </c>
      <c r="F25" s="7"/>
      <c r="G25" s="67"/>
      <c r="H25" s="17"/>
    </row>
    <row r="26" spans="1:8" x14ac:dyDescent="0.2">
      <c r="A26" s="12"/>
      <c r="B26" s="13"/>
      <c r="C26" s="14"/>
      <c r="D26" s="15"/>
      <c r="E26" s="16">
        <f>Output_2_1[[#This Row],['# of Unit]]*Output_2_1[[#This Row],[Unit Cost]]</f>
        <v>0</v>
      </c>
      <c r="F26" s="7"/>
      <c r="G26" s="67"/>
      <c r="H26" s="17"/>
    </row>
    <row r="27" spans="1:8" x14ac:dyDescent="0.2">
      <c r="A27" s="12"/>
      <c r="B27" s="13"/>
      <c r="C27" s="14"/>
      <c r="D27" s="15"/>
      <c r="E27" s="16">
        <f>Output_2_1[[#This Row],['# of Unit]]*Output_2_1[[#This Row],[Unit Cost]]</f>
        <v>0</v>
      </c>
      <c r="F27" s="7"/>
      <c r="G27" s="67"/>
      <c r="H27" s="17"/>
    </row>
    <row r="28" spans="1:8" x14ac:dyDescent="0.2">
      <c r="A28" s="18"/>
      <c r="B28" s="19"/>
      <c r="C28" s="20"/>
      <c r="D28" s="21"/>
      <c r="E28" s="22">
        <f>Output_2_1[[#This Row],['# of Unit]]*Output_2_1[[#This Row],[Unit Cost]]</f>
        <v>0</v>
      </c>
      <c r="F28" s="7"/>
      <c r="G28" s="67"/>
      <c r="H28" s="23"/>
    </row>
    <row r="29" spans="1:8" x14ac:dyDescent="0.2">
      <c r="A29" s="54"/>
      <c r="B29" s="55"/>
      <c r="C29" s="56"/>
      <c r="D29" s="57"/>
      <c r="E29" s="30">
        <f>SUM(Output_2_1[Total Cost])</f>
        <v>0</v>
      </c>
      <c r="F29" s="58"/>
      <c r="G29" s="58"/>
      <c r="H29" s="59"/>
    </row>
    <row r="32" spans="1:8" ht="36" customHeight="1" x14ac:dyDescent="0.2">
      <c r="A32" s="177" t="str">
        <f>Summary!A74</f>
        <v>2.2 Improved land-based stations and related equipment, ICT systems, data management systems and standard operating practices in place</v>
      </c>
      <c r="B32" s="177"/>
      <c r="C32" s="177"/>
      <c r="D32" s="177"/>
      <c r="E32" s="177"/>
      <c r="F32" s="177"/>
      <c r="G32" s="177"/>
      <c r="H32" s="177"/>
    </row>
    <row r="34" spans="1:8" ht="26" x14ac:dyDescent="0.2">
      <c r="A34" s="9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 t="s">
        <v>74</v>
      </c>
      <c r="G34" s="66" t="s">
        <v>77</v>
      </c>
      <c r="H34" s="11" t="s">
        <v>38</v>
      </c>
    </row>
    <row r="35" spans="1:8" x14ac:dyDescent="0.2">
      <c r="A35" s="12"/>
      <c r="B35" s="13"/>
      <c r="C35" s="14"/>
      <c r="D35" s="15"/>
      <c r="E35" s="16">
        <f>Output_2_2[[#This Row],['# of Unit]]*Output_2_2[[#This Row],[Unit Cost]]</f>
        <v>0</v>
      </c>
      <c r="F35" s="7"/>
      <c r="G35" s="67"/>
      <c r="H35" s="17"/>
    </row>
    <row r="36" spans="1:8" x14ac:dyDescent="0.2">
      <c r="A36" s="12"/>
      <c r="B36" s="13"/>
      <c r="C36" s="14"/>
      <c r="D36" s="15"/>
      <c r="E36" s="16">
        <f>Output_2_2[[#This Row],['# of Unit]]*Output_2_2[[#This Row],[Unit Cost]]</f>
        <v>0</v>
      </c>
      <c r="F36" s="7"/>
      <c r="G36" s="67"/>
      <c r="H36" s="17"/>
    </row>
    <row r="37" spans="1:8" x14ac:dyDescent="0.2">
      <c r="A37" s="12"/>
      <c r="B37" s="13"/>
      <c r="C37" s="14"/>
      <c r="D37" s="15"/>
      <c r="E37" s="16">
        <f>Output_2_2[[#This Row],['# of Unit]]*Output_2_2[[#This Row],[Unit Cost]]</f>
        <v>0</v>
      </c>
      <c r="F37" s="7"/>
      <c r="G37" s="67"/>
      <c r="H37" s="17"/>
    </row>
    <row r="38" spans="1:8" x14ac:dyDescent="0.2">
      <c r="A38" s="12"/>
      <c r="B38" s="13"/>
      <c r="C38" s="14"/>
      <c r="D38" s="15"/>
      <c r="E38" s="16">
        <f>Output_2_2[[#This Row],['# of Unit]]*Output_2_2[[#This Row],[Unit Cost]]</f>
        <v>0</v>
      </c>
      <c r="F38" s="7"/>
      <c r="G38" s="67"/>
      <c r="H38" s="17"/>
    </row>
    <row r="39" spans="1:8" x14ac:dyDescent="0.2">
      <c r="A39" s="12"/>
      <c r="B39" s="13"/>
      <c r="C39" s="14"/>
      <c r="D39" s="15"/>
      <c r="E39" s="16">
        <f>Output_2_2[[#This Row],['# of Unit]]*Output_2_2[[#This Row],[Unit Cost]]</f>
        <v>0</v>
      </c>
      <c r="F39" s="7"/>
      <c r="G39" s="67"/>
      <c r="H39" s="17"/>
    </row>
    <row r="40" spans="1:8" x14ac:dyDescent="0.2">
      <c r="A40" s="12"/>
      <c r="B40" s="13"/>
      <c r="C40" s="14"/>
      <c r="D40" s="15"/>
      <c r="E40" s="16">
        <f>Output_2_2[[#This Row],['# of Unit]]*Output_2_2[[#This Row],[Unit Cost]]</f>
        <v>0</v>
      </c>
      <c r="F40" s="7"/>
      <c r="G40" s="67"/>
      <c r="H40" s="17"/>
    </row>
    <row r="41" spans="1:8" x14ac:dyDescent="0.2">
      <c r="A41" s="12"/>
      <c r="B41" s="13"/>
      <c r="C41" s="14"/>
      <c r="D41" s="15"/>
      <c r="E41" s="16">
        <f>Output_2_2[[#This Row],['# of Unit]]*Output_2_2[[#This Row],[Unit Cost]]</f>
        <v>0</v>
      </c>
      <c r="F41" s="7"/>
      <c r="G41" s="67"/>
      <c r="H41" s="17"/>
    </row>
    <row r="42" spans="1:8" x14ac:dyDescent="0.2">
      <c r="A42" s="12"/>
      <c r="B42" s="13"/>
      <c r="C42" s="14"/>
      <c r="D42" s="15"/>
      <c r="E42" s="16">
        <f>Output_2_2[[#This Row],['# of Unit]]*Output_2_2[[#This Row],[Unit Cost]]</f>
        <v>0</v>
      </c>
      <c r="F42" s="7"/>
      <c r="G42" s="67"/>
      <c r="H42" s="17"/>
    </row>
    <row r="43" spans="1:8" x14ac:dyDescent="0.2">
      <c r="A43" s="12"/>
      <c r="B43" s="13"/>
      <c r="C43" s="14"/>
      <c r="D43" s="15"/>
      <c r="E43" s="16">
        <f>Output_2_2[[#This Row],['# of Unit]]*Output_2_2[[#This Row],[Unit Cost]]</f>
        <v>0</v>
      </c>
      <c r="F43" s="7"/>
      <c r="G43" s="67"/>
      <c r="H43" s="17"/>
    </row>
    <row r="44" spans="1:8" x14ac:dyDescent="0.2">
      <c r="A44" s="12"/>
      <c r="B44" s="13"/>
      <c r="C44" s="14"/>
      <c r="D44" s="15"/>
      <c r="E44" s="16">
        <f>Output_2_2[[#This Row],['# of Unit]]*Output_2_2[[#This Row],[Unit Cost]]</f>
        <v>0</v>
      </c>
      <c r="F44" s="7"/>
      <c r="G44" s="67"/>
      <c r="H44" s="17"/>
    </row>
    <row r="45" spans="1:8" x14ac:dyDescent="0.2">
      <c r="A45" s="12"/>
      <c r="B45" s="13"/>
      <c r="C45" s="14"/>
      <c r="D45" s="15"/>
      <c r="E45" s="16">
        <f>Output_2_2[[#This Row],['# of Unit]]*Output_2_2[[#This Row],[Unit Cost]]</f>
        <v>0</v>
      </c>
      <c r="F45" s="7"/>
      <c r="G45" s="67"/>
      <c r="H45" s="17"/>
    </row>
    <row r="46" spans="1:8" x14ac:dyDescent="0.2">
      <c r="A46" s="12"/>
      <c r="B46" s="13"/>
      <c r="C46" s="14"/>
      <c r="D46" s="15"/>
      <c r="E46" s="16">
        <f>Output_2_2[[#This Row],['# of Unit]]*Output_2_2[[#This Row],[Unit Cost]]</f>
        <v>0</v>
      </c>
      <c r="F46" s="7"/>
      <c r="G46" s="67"/>
      <c r="H46" s="17"/>
    </row>
    <row r="47" spans="1:8" x14ac:dyDescent="0.2">
      <c r="A47" s="12"/>
      <c r="B47" s="13"/>
      <c r="C47" s="14"/>
      <c r="D47" s="15"/>
      <c r="E47" s="16">
        <f>Output_2_2[[#This Row],['# of Unit]]*Output_2_2[[#This Row],[Unit Cost]]</f>
        <v>0</v>
      </c>
      <c r="F47" s="7"/>
      <c r="G47" s="67"/>
      <c r="H47" s="17"/>
    </row>
    <row r="48" spans="1:8" x14ac:dyDescent="0.2">
      <c r="A48" s="12"/>
      <c r="B48" s="13"/>
      <c r="C48" s="14"/>
      <c r="D48" s="15"/>
      <c r="E48" s="16">
        <f>Output_2_2[[#This Row],['# of Unit]]*Output_2_2[[#This Row],[Unit Cost]]</f>
        <v>0</v>
      </c>
      <c r="F48" s="7"/>
      <c r="G48" s="67"/>
      <c r="H48" s="17"/>
    </row>
    <row r="49" spans="1:8" x14ac:dyDescent="0.2">
      <c r="A49" s="18"/>
      <c r="B49" s="19"/>
      <c r="C49" s="20"/>
      <c r="D49" s="21"/>
      <c r="E49" s="22">
        <f>Output_2_2[[#This Row],['# of Unit]]*Output_2_2[[#This Row],[Unit Cost]]</f>
        <v>0</v>
      </c>
      <c r="F49" s="7"/>
      <c r="G49" s="67"/>
      <c r="H49" s="23"/>
    </row>
    <row r="50" spans="1:8" x14ac:dyDescent="0.2">
      <c r="A50" s="54"/>
      <c r="B50" s="55"/>
      <c r="C50" s="56"/>
      <c r="D50" s="57"/>
      <c r="E50" s="30">
        <f>SUM(Output_2_2[Total Cost])</f>
        <v>0</v>
      </c>
      <c r="F50" s="58"/>
      <c r="G50" s="58"/>
      <c r="H50" s="59"/>
    </row>
    <row r="53" spans="1:8" ht="36" customHeight="1" x14ac:dyDescent="0.2">
      <c r="A53" s="177" t="str">
        <f>Summary!A76</f>
        <v>2.3 New upper air stations and related equipment, ICT systems, data management systems and standard operating practices in place</v>
      </c>
      <c r="B53" s="177"/>
      <c r="C53" s="177"/>
      <c r="D53" s="177"/>
      <c r="E53" s="177"/>
      <c r="F53" s="177"/>
      <c r="G53" s="177"/>
      <c r="H53" s="177"/>
    </row>
    <row r="55" spans="1:8" ht="26" x14ac:dyDescent="0.2">
      <c r="A55" s="9" t="s">
        <v>69</v>
      </c>
      <c r="B55" s="10" t="s">
        <v>70</v>
      </c>
      <c r="C55" s="10" t="s">
        <v>71</v>
      </c>
      <c r="D55" s="10" t="s">
        <v>72</v>
      </c>
      <c r="E55" s="10" t="s">
        <v>73</v>
      </c>
      <c r="F55" s="10" t="s">
        <v>74</v>
      </c>
      <c r="G55" s="66" t="s">
        <v>77</v>
      </c>
      <c r="H55" s="11" t="s">
        <v>38</v>
      </c>
    </row>
    <row r="56" spans="1:8" x14ac:dyDescent="0.2">
      <c r="A56" s="12"/>
      <c r="B56" s="13"/>
      <c r="C56" s="14"/>
      <c r="D56" s="15"/>
      <c r="E56" s="16">
        <f>Output_2_3[[#This Row],['# of Unit]]*Output_2_3[[#This Row],[Unit Cost]]</f>
        <v>0</v>
      </c>
      <c r="F56" s="7"/>
      <c r="G56" s="67"/>
      <c r="H56" s="17"/>
    </row>
    <row r="57" spans="1:8" x14ac:dyDescent="0.2">
      <c r="A57" s="12"/>
      <c r="B57" s="13"/>
      <c r="C57" s="14"/>
      <c r="D57" s="15"/>
      <c r="E57" s="16">
        <f>Output_2_3[[#This Row],['# of Unit]]*Output_2_3[[#This Row],[Unit Cost]]</f>
        <v>0</v>
      </c>
      <c r="F57" s="7"/>
      <c r="G57" s="67"/>
      <c r="H57" s="17"/>
    </row>
    <row r="58" spans="1:8" x14ac:dyDescent="0.2">
      <c r="A58" s="12"/>
      <c r="B58" s="13"/>
      <c r="C58" s="14"/>
      <c r="D58" s="15"/>
      <c r="E58" s="16">
        <f>Output_2_3[[#This Row],['# of Unit]]*Output_2_3[[#This Row],[Unit Cost]]</f>
        <v>0</v>
      </c>
      <c r="F58" s="7"/>
      <c r="G58" s="67"/>
      <c r="H58" s="17"/>
    </row>
    <row r="59" spans="1:8" x14ac:dyDescent="0.2">
      <c r="A59" s="12"/>
      <c r="B59" s="13"/>
      <c r="C59" s="14"/>
      <c r="D59" s="15"/>
      <c r="E59" s="16">
        <f>Output_2_3[[#This Row],['# of Unit]]*Output_2_3[[#This Row],[Unit Cost]]</f>
        <v>0</v>
      </c>
      <c r="F59" s="7"/>
      <c r="G59" s="67"/>
      <c r="H59" s="17"/>
    </row>
    <row r="60" spans="1:8" x14ac:dyDescent="0.2">
      <c r="A60" s="12"/>
      <c r="B60" s="13"/>
      <c r="C60" s="14"/>
      <c r="D60" s="15"/>
      <c r="E60" s="16">
        <f>Output_2_3[[#This Row],['# of Unit]]*Output_2_3[[#This Row],[Unit Cost]]</f>
        <v>0</v>
      </c>
      <c r="F60" s="7"/>
      <c r="G60" s="67"/>
      <c r="H60" s="17"/>
    </row>
    <row r="61" spans="1:8" x14ac:dyDescent="0.2">
      <c r="A61" s="12"/>
      <c r="B61" s="13"/>
      <c r="C61" s="14"/>
      <c r="D61" s="15"/>
      <c r="E61" s="16">
        <f>Output_2_3[[#This Row],['# of Unit]]*Output_2_3[[#This Row],[Unit Cost]]</f>
        <v>0</v>
      </c>
      <c r="F61" s="7"/>
      <c r="G61" s="67"/>
      <c r="H61" s="17"/>
    </row>
    <row r="62" spans="1:8" x14ac:dyDescent="0.2">
      <c r="A62" s="12"/>
      <c r="B62" s="13"/>
      <c r="C62" s="14"/>
      <c r="D62" s="15"/>
      <c r="E62" s="16">
        <f>Output_2_3[[#This Row],['# of Unit]]*Output_2_3[[#This Row],[Unit Cost]]</f>
        <v>0</v>
      </c>
      <c r="F62" s="7"/>
      <c r="G62" s="67"/>
      <c r="H62" s="17"/>
    </row>
    <row r="63" spans="1:8" x14ac:dyDescent="0.2">
      <c r="A63" s="12"/>
      <c r="B63" s="13"/>
      <c r="C63" s="14"/>
      <c r="D63" s="15"/>
      <c r="E63" s="16">
        <f>Output_2_3[[#This Row],['# of Unit]]*Output_2_3[[#This Row],[Unit Cost]]</f>
        <v>0</v>
      </c>
      <c r="F63" s="7"/>
      <c r="G63" s="67"/>
      <c r="H63" s="17"/>
    </row>
    <row r="64" spans="1:8" x14ac:dyDescent="0.2">
      <c r="A64" s="12"/>
      <c r="B64" s="13"/>
      <c r="C64" s="14"/>
      <c r="D64" s="15"/>
      <c r="E64" s="16">
        <f>Output_2_3[[#This Row],['# of Unit]]*Output_2_3[[#This Row],[Unit Cost]]</f>
        <v>0</v>
      </c>
      <c r="F64" s="7"/>
      <c r="G64" s="67"/>
      <c r="H64" s="17"/>
    </row>
    <row r="65" spans="1:8" x14ac:dyDescent="0.2">
      <c r="A65" s="12"/>
      <c r="B65" s="13"/>
      <c r="C65" s="14"/>
      <c r="D65" s="15"/>
      <c r="E65" s="16">
        <f>Output_2_3[[#This Row],['# of Unit]]*Output_2_3[[#This Row],[Unit Cost]]</f>
        <v>0</v>
      </c>
      <c r="F65" s="7"/>
      <c r="G65" s="67"/>
      <c r="H65" s="17"/>
    </row>
    <row r="66" spans="1:8" x14ac:dyDescent="0.2">
      <c r="A66" s="12"/>
      <c r="B66" s="13"/>
      <c r="C66" s="14"/>
      <c r="D66" s="15"/>
      <c r="E66" s="16">
        <f>Output_2_3[[#This Row],['# of Unit]]*Output_2_3[[#This Row],[Unit Cost]]</f>
        <v>0</v>
      </c>
      <c r="F66" s="7"/>
      <c r="G66" s="67"/>
      <c r="H66" s="17"/>
    </row>
    <row r="67" spans="1:8" x14ac:dyDescent="0.2">
      <c r="A67" s="12"/>
      <c r="B67" s="13"/>
      <c r="C67" s="14"/>
      <c r="D67" s="15"/>
      <c r="E67" s="16">
        <f>Output_2_3[[#This Row],['# of Unit]]*Output_2_3[[#This Row],[Unit Cost]]</f>
        <v>0</v>
      </c>
      <c r="F67" s="7"/>
      <c r="G67" s="67"/>
      <c r="H67" s="17"/>
    </row>
    <row r="68" spans="1:8" x14ac:dyDescent="0.2">
      <c r="A68" s="12"/>
      <c r="B68" s="13"/>
      <c r="C68" s="14"/>
      <c r="D68" s="15"/>
      <c r="E68" s="16">
        <f>Output_2_3[[#This Row],['# of Unit]]*Output_2_3[[#This Row],[Unit Cost]]</f>
        <v>0</v>
      </c>
      <c r="F68" s="7"/>
      <c r="G68" s="67"/>
      <c r="H68" s="17"/>
    </row>
    <row r="69" spans="1:8" x14ac:dyDescent="0.2">
      <c r="A69" s="12"/>
      <c r="B69" s="13"/>
      <c r="C69" s="14"/>
      <c r="D69" s="15"/>
      <c r="E69" s="16">
        <f>Output_2_3[[#This Row],['# of Unit]]*Output_2_3[[#This Row],[Unit Cost]]</f>
        <v>0</v>
      </c>
      <c r="F69" s="7"/>
      <c r="G69" s="67"/>
      <c r="H69" s="17"/>
    </row>
    <row r="70" spans="1:8" x14ac:dyDescent="0.2">
      <c r="A70" s="18"/>
      <c r="B70" s="19"/>
      <c r="C70" s="20"/>
      <c r="D70" s="21"/>
      <c r="E70" s="22">
        <f>Output_2_3[[#This Row],['# of Unit]]*Output_2_3[[#This Row],[Unit Cost]]</f>
        <v>0</v>
      </c>
      <c r="F70" s="7"/>
      <c r="G70" s="67"/>
      <c r="H70" s="23"/>
    </row>
    <row r="71" spans="1:8" x14ac:dyDescent="0.2">
      <c r="A71" s="54"/>
      <c r="B71" s="55"/>
      <c r="C71" s="56"/>
      <c r="D71" s="57"/>
      <c r="E71" s="30">
        <f>SUM(Output_2_3[Total Cost])</f>
        <v>0</v>
      </c>
      <c r="F71" s="58"/>
      <c r="G71" s="58"/>
      <c r="H71" s="59"/>
    </row>
    <row r="74" spans="1:8" ht="36" customHeight="1" x14ac:dyDescent="0.2">
      <c r="A74" s="177" t="str">
        <f>Summary!A78</f>
        <v>2.4 Improved upper air stations and related equipment, ICT systems, data management systems and standard operating practices in place</v>
      </c>
      <c r="B74" s="177"/>
      <c r="C74" s="177"/>
      <c r="D74" s="177"/>
      <c r="E74" s="177"/>
      <c r="F74" s="177"/>
      <c r="G74" s="177"/>
      <c r="H74" s="177"/>
    </row>
    <row r="76" spans="1:8" ht="26" x14ac:dyDescent="0.2">
      <c r="A76" s="9" t="s">
        <v>69</v>
      </c>
      <c r="B76" s="10" t="s">
        <v>70</v>
      </c>
      <c r="C76" s="10" t="s">
        <v>71</v>
      </c>
      <c r="D76" s="10" t="s">
        <v>72</v>
      </c>
      <c r="E76" s="10" t="s">
        <v>73</v>
      </c>
      <c r="F76" s="10" t="s">
        <v>74</v>
      </c>
      <c r="G76" s="66" t="s">
        <v>77</v>
      </c>
      <c r="H76" s="11" t="s">
        <v>38</v>
      </c>
    </row>
    <row r="77" spans="1:8" x14ac:dyDescent="0.2">
      <c r="A77" s="12"/>
      <c r="B77" s="13"/>
      <c r="C77" s="14"/>
      <c r="D77" s="15"/>
      <c r="E77" s="16">
        <f>Output_2_4[[#This Row],['# of Unit]]*Output_2_4[[#This Row],[Unit Cost]]</f>
        <v>0</v>
      </c>
      <c r="F77" s="7"/>
      <c r="G77" s="67"/>
      <c r="H77" s="17"/>
    </row>
    <row r="78" spans="1:8" x14ac:dyDescent="0.2">
      <c r="A78" s="12"/>
      <c r="B78" s="13"/>
      <c r="C78" s="14"/>
      <c r="D78" s="15"/>
      <c r="E78" s="16">
        <f>Output_2_4[[#This Row],['# of Unit]]*Output_2_4[[#This Row],[Unit Cost]]</f>
        <v>0</v>
      </c>
      <c r="F78" s="7"/>
      <c r="G78" s="67"/>
      <c r="H78" s="17"/>
    </row>
    <row r="79" spans="1:8" x14ac:dyDescent="0.2">
      <c r="A79" s="12"/>
      <c r="B79" s="13"/>
      <c r="C79" s="14"/>
      <c r="D79" s="15"/>
      <c r="E79" s="16">
        <f>Output_2_4[[#This Row],['# of Unit]]*Output_2_4[[#This Row],[Unit Cost]]</f>
        <v>0</v>
      </c>
      <c r="F79" s="7"/>
      <c r="G79" s="67"/>
      <c r="H79" s="17"/>
    </row>
    <row r="80" spans="1:8" x14ac:dyDescent="0.2">
      <c r="A80" s="12"/>
      <c r="B80" s="13"/>
      <c r="C80" s="14"/>
      <c r="D80" s="15"/>
      <c r="E80" s="16">
        <f>Output_2_4[[#This Row],['# of Unit]]*Output_2_4[[#This Row],[Unit Cost]]</f>
        <v>0</v>
      </c>
      <c r="F80" s="7"/>
      <c r="G80" s="67"/>
      <c r="H80" s="17"/>
    </row>
    <row r="81" spans="1:8" x14ac:dyDescent="0.2">
      <c r="A81" s="12"/>
      <c r="B81" s="13"/>
      <c r="C81" s="14"/>
      <c r="D81" s="15"/>
      <c r="E81" s="16">
        <f>Output_2_4[[#This Row],['# of Unit]]*Output_2_4[[#This Row],[Unit Cost]]</f>
        <v>0</v>
      </c>
      <c r="F81" s="7"/>
      <c r="G81" s="67"/>
      <c r="H81" s="17"/>
    </row>
    <row r="82" spans="1:8" x14ac:dyDescent="0.2">
      <c r="A82" s="12"/>
      <c r="B82" s="13"/>
      <c r="C82" s="14"/>
      <c r="D82" s="15"/>
      <c r="E82" s="16">
        <f>Output_2_4[[#This Row],['# of Unit]]*Output_2_4[[#This Row],[Unit Cost]]</f>
        <v>0</v>
      </c>
      <c r="F82" s="7"/>
      <c r="G82" s="67"/>
      <c r="H82" s="17"/>
    </row>
    <row r="83" spans="1:8" x14ac:dyDescent="0.2">
      <c r="A83" s="12"/>
      <c r="B83" s="13"/>
      <c r="C83" s="14"/>
      <c r="D83" s="15"/>
      <c r="E83" s="16">
        <f>Output_2_4[[#This Row],['# of Unit]]*Output_2_4[[#This Row],[Unit Cost]]</f>
        <v>0</v>
      </c>
      <c r="F83" s="7"/>
      <c r="G83" s="67"/>
      <c r="H83" s="17"/>
    </row>
    <row r="84" spans="1:8" x14ac:dyDescent="0.2">
      <c r="A84" s="12"/>
      <c r="B84" s="13"/>
      <c r="C84" s="14"/>
      <c r="D84" s="15"/>
      <c r="E84" s="16">
        <f>Output_2_4[[#This Row],['# of Unit]]*Output_2_4[[#This Row],[Unit Cost]]</f>
        <v>0</v>
      </c>
      <c r="F84" s="7"/>
      <c r="G84" s="67"/>
      <c r="H84" s="17"/>
    </row>
    <row r="85" spans="1:8" x14ac:dyDescent="0.2">
      <c r="A85" s="12"/>
      <c r="B85" s="13"/>
      <c r="C85" s="14"/>
      <c r="D85" s="15"/>
      <c r="E85" s="16">
        <f>Output_2_4[[#This Row],['# of Unit]]*Output_2_4[[#This Row],[Unit Cost]]</f>
        <v>0</v>
      </c>
      <c r="F85" s="7"/>
      <c r="G85" s="67"/>
      <c r="H85" s="17"/>
    </row>
    <row r="86" spans="1:8" x14ac:dyDescent="0.2">
      <c r="A86" s="12"/>
      <c r="B86" s="13"/>
      <c r="C86" s="14"/>
      <c r="D86" s="15"/>
      <c r="E86" s="16">
        <f>Output_2_4[[#This Row],['# of Unit]]*Output_2_4[[#This Row],[Unit Cost]]</f>
        <v>0</v>
      </c>
      <c r="F86" s="7"/>
      <c r="G86" s="67"/>
      <c r="H86" s="17"/>
    </row>
    <row r="87" spans="1:8" x14ac:dyDescent="0.2">
      <c r="A87" s="12"/>
      <c r="B87" s="13"/>
      <c r="C87" s="14"/>
      <c r="D87" s="15"/>
      <c r="E87" s="16">
        <f>Output_2_4[[#This Row],['# of Unit]]*Output_2_4[[#This Row],[Unit Cost]]</f>
        <v>0</v>
      </c>
      <c r="F87" s="7"/>
      <c r="G87" s="67"/>
      <c r="H87" s="17"/>
    </row>
    <row r="88" spans="1:8" x14ac:dyDescent="0.2">
      <c r="A88" s="12"/>
      <c r="B88" s="13"/>
      <c r="C88" s="14"/>
      <c r="D88" s="15"/>
      <c r="E88" s="16">
        <f>Output_2_4[[#This Row],['# of Unit]]*Output_2_4[[#This Row],[Unit Cost]]</f>
        <v>0</v>
      </c>
      <c r="F88" s="7"/>
      <c r="G88" s="67"/>
      <c r="H88" s="17"/>
    </row>
    <row r="89" spans="1:8" x14ac:dyDescent="0.2">
      <c r="A89" s="12"/>
      <c r="B89" s="13"/>
      <c r="C89" s="14"/>
      <c r="D89" s="15"/>
      <c r="E89" s="16">
        <f>Output_2_4[[#This Row],['# of Unit]]*Output_2_4[[#This Row],[Unit Cost]]</f>
        <v>0</v>
      </c>
      <c r="F89" s="7"/>
      <c r="G89" s="67"/>
      <c r="H89" s="17"/>
    </row>
    <row r="90" spans="1:8" x14ac:dyDescent="0.2">
      <c r="A90" s="12"/>
      <c r="B90" s="13"/>
      <c r="C90" s="14"/>
      <c r="D90" s="15"/>
      <c r="E90" s="16">
        <f>Output_2_4[[#This Row],['# of Unit]]*Output_2_4[[#This Row],[Unit Cost]]</f>
        <v>0</v>
      </c>
      <c r="F90" s="7"/>
      <c r="G90" s="67"/>
      <c r="H90" s="17"/>
    </row>
    <row r="91" spans="1:8" x14ac:dyDescent="0.2">
      <c r="A91" s="18"/>
      <c r="B91" s="19"/>
      <c r="C91" s="20"/>
      <c r="D91" s="21"/>
      <c r="E91" s="22">
        <f>Output_2_4[[#This Row],['# of Unit]]*Output_2_4[[#This Row],[Unit Cost]]</f>
        <v>0</v>
      </c>
      <c r="F91" s="7"/>
      <c r="G91" s="67"/>
      <c r="H91" s="23"/>
    </row>
    <row r="92" spans="1:8" x14ac:dyDescent="0.2">
      <c r="A92" s="54"/>
      <c r="B92" s="55"/>
      <c r="C92" s="56"/>
      <c r="D92" s="57"/>
      <c r="E92" s="30">
        <f>SUM(Output_2_4[Total Cost])</f>
        <v>0</v>
      </c>
      <c r="F92" s="58"/>
      <c r="G92" s="58"/>
      <c r="H92" s="59"/>
    </row>
  </sheetData>
  <mergeCells count="9">
    <mergeCell ref="A74:H74"/>
    <mergeCell ref="A53:H53"/>
    <mergeCell ref="A32:H32"/>
    <mergeCell ref="A11:H11"/>
    <mergeCell ref="A4:G4"/>
    <mergeCell ref="A5:G5"/>
    <mergeCell ref="A6:G6"/>
    <mergeCell ref="A7:G7"/>
    <mergeCell ref="A8:G8"/>
  </mergeCells>
  <pageMargins left="0.25" right="0.25" top="0.75" bottom="0.75" header="0.3" footer="0.3"/>
  <pageSetup orientation="landscape" r:id="rId1"/>
  <drawing r:id="rId2"/>
  <legacyDrawing r:id="rId3"/>
  <tableParts count="4"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C69B6A-B31F-4FD9-88B6-864913B364DE}">
          <x14:formula1>
            <xm:f>Summary!$A$37:$A$43</xm:f>
          </x14:formula1>
          <xm:sqref>F14:F28 F35:F49 F56:F70 F77:F91</xm:sqref>
        </x14:dataValidation>
        <x14:dataValidation type="list" allowBlank="1" showInputMessage="1" showErrorMessage="1" xr:uid="{8EA8177F-FE08-495C-AF15-9E57D58F5B2B}">
          <x14:formula1>
            <xm:f>Summary!$A$18:$A$19</xm:f>
          </x14:formula1>
          <xm:sqref>G14:G28 G35:G49 G56:G70 G77:G91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4D72-61D8-43A3-90A0-5A39CF025E65}">
  <dimension ref="A1:H46"/>
  <sheetViews>
    <sheetView view="pageLayout" zoomScaleNormal="100" workbookViewId="0">
      <selection activeCell="F33" sqref="F33:G34"/>
    </sheetView>
  </sheetViews>
  <sheetFormatPr baseColWidth="10" defaultColWidth="9.1640625" defaultRowHeight="15" x14ac:dyDescent="0.2"/>
  <cols>
    <col min="1" max="1" width="21.33203125" style="1" customWidth="1"/>
    <col min="2" max="2" width="11.33203125" style="1" customWidth="1"/>
    <col min="3" max="3" width="10.6640625" style="1" customWidth="1"/>
    <col min="4" max="4" width="9.1640625" style="1" customWidth="1"/>
    <col min="5" max="5" width="11.33203125" style="1" customWidth="1"/>
    <col min="6" max="6" width="21.6640625" style="1" customWidth="1"/>
    <col min="7" max="7" width="16.33203125" style="1" customWidth="1"/>
    <col min="8" max="8" width="20" style="1" customWidth="1"/>
    <col min="9" max="16384" width="9.1640625" style="1"/>
  </cols>
  <sheetData>
    <row r="1" spans="1:8" ht="28" x14ac:dyDescent="0.35">
      <c r="A1" s="4" t="s">
        <v>15</v>
      </c>
      <c r="B1" s="4"/>
      <c r="F1" s="4"/>
    </row>
    <row r="2" spans="1:8" ht="16.5" customHeight="1" x14ac:dyDescent="0.2">
      <c r="A2" s="60" t="s">
        <v>76</v>
      </c>
      <c r="B2" s="35"/>
      <c r="C2" s="35"/>
      <c r="D2" s="35"/>
      <c r="E2" s="35"/>
      <c r="F2" s="35"/>
      <c r="G2" s="35"/>
    </row>
    <row r="4" spans="1:8" ht="36" customHeight="1" x14ac:dyDescent="0.2">
      <c r="A4" s="176" t="str">
        <f>Summary!A81</f>
        <v>3.1 GBON land-based stations’ commissioning period completed, country-specific standard cost for operations and maintenance established, and data sharing verified by WMO Technical Authority</v>
      </c>
      <c r="B4" s="176"/>
      <c r="C4" s="176"/>
      <c r="D4" s="176"/>
      <c r="E4" s="176"/>
      <c r="F4" s="176"/>
      <c r="G4" s="176"/>
      <c r="H4" s="32">
        <f>Output_3_1[[#Totals],[Total Cost]]</f>
        <v>0</v>
      </c>
    </row>
    <row r="5" spans="1:8" ht="36" customHeight="1" x14ac:dyDescent="0.2">
      <c r="A5" s="176" t="str">
        <f>Summary!A83</f>
        <v>3.2 GBON upper air stations’ commissioning period completed, country-specific standard cost for operations and maintenance established, and data sharing verified by WMO Technical Authority</v>
      </c>
      <c r="B5" s="176"/>
      <c r="C5" s="176"/>
      <c r="D5" s="176"/>
      <c r="E5" s="176"/>
      <c r="F5" s="176"/>
      <c r="G5" s="176"/>
      <c r="H5" s="32">
        <f>Output_3_2[[#Totals],[Total Cost]]</f>
        <v>0</v>
      </c>
    </row>
    <row r="6" spans="1:8" x14ac:dyDescent="0.2">
      <c r="A6" s="175" t="s">
        <v>33</v>
      </c>
      <c r="B6" s="175"/>
      <c r="C6" s="175"/>
      <c r="D6" s="175"/>
      <c r="E6" s="175"/>
      <c r="F6" s="175"/>
      <c r="G6" s="175"/>
      <c r="H6" s="33">
        <f>SUM(H4:H5)</f>
        <v>0</v>
      </c>
    </row>
    <row r="9" spans="1:8" ht="36" customHeight="1" x14ac:dyDescent="0.2">
      <c r="A9" s="178" t="str">
        <f>Summary!A81</f>
        <v>3.1 GBON land-based stations’ commissioning period completed, country-specific standard cost for operations and maintenance established, and data sharing verified by WMO Technical Authority</v>
      </c>
      <c r="B9" s="178"/>
      <c r="C9" s="178"/>
      <c r="D9" s="178"/>
      <c r="E9" s="178"/>
      <c r="F9" s="178"/>
      <c r="G9" s="178"/>
      <c r="H9" s="178"/>
    </row>
    <row r="11" spans="1:8" ht="28" x14ac:dyDescent="0.2">
      <c r="A11" s="70" t="s">
        <v>69</v>
      </c>
      <c r="B11" s="71" t="s">
        <v>70</v>
      </c>
      <c r="C11" s="71" t="s">
        <v>71</v>
      </c>
      <c r="D11" s="71" t="s">
        <v>72</v>
      </c>
      <c r="E11" s="71" t="s">
        <v>73</v>
      </c>
      <c r="F11" s="71" t="s">
        <v>74</v>
      </c>
      <c r="G11" s="72" t="s">
        <v>77</v>
      </c>
      <c r="H11" s="73" t="s">
        <v>38</v>
      </c>
    </row>
    <row r="12" spans="1:8" x14ac:dyDescent="0.2">
      <c r="A12" s="74"/>
      <c r="B12" s="52"/>
      <c r="C12" s="75"/>
      <c r="D12" s="76"/>
      <c r="E12" s="77">
        <f>Output_3_1[[#This Row],['# of Unit]]*Output_3_1[[#This Row],[Unit Cost]]</f>
        <v>0</v>
      </c>
      <c r="F12" s="61"/>
      <c r="G12" s="78"/>
      <c r="H12" s="79"/>
    </row>
    <row r="13" spans="1:8" x14ac:dyDescent="0.2">
      <c r="A13" s="74"/>
      <c r="B13" s="52"/>
      <c r="C13" s="75"/>
      <c r="D13" s="76"/>
      <c r="E13" s="77">
        <f>Output_3_1[[#This Row],['# of Unit]]*Output_3_1[[#This Row],[Unit Cost]]</f>
        <v>0</v>
      </c>
      <c r="F13" s="61"/>
      <c r="G13" s="78"/>
      <c r="H13" s="79"/>
    </row>
    <row r="14" spans="1:8" x14ac:dyDescent="0.2">
      <c r="A14" s="74"/>
      <c r="B14" s="52"/>
      <c r="C14" s="75"/>
      <c r="D14" s="76"/>
      <c r="E14" s="77">
        <f>Output_3_1[[#This Row],['# of Unit]]*Output_3_1[[#This Row],[Unit Cost]]</f>
        <v>0</v>
      </c>
      <c r="F14" s="61"/>
      <c r="G14" s="78"/>
      <c r="H14" s="79"/>
    </row>
    <row r="15" spans="1:8" x14ac:dyDescent="0.2">
      <c r="A15" s="74"/>
      <c r="B15" s="52"/>
      <c r="C15" s="75"/>
      <c r="D15" s="76"/>
      <c r="E15" s="77">
        <f>Output_3_1[[#This Row],['# of Unit]]*Output_3_1[[#This Row],[Unit Cost]]</f>
        <v>0</v>
      </c>
      <c r="F15" s="61"/>
      <c r="G15" s="78"/>
      <c r="H15" s="79"/>
    </row>
    <row r="16" spans="1:8" x14ac:dyDescent="0.2">
      <c r="A16" s="74"/>
      <c r="B16" s="52"/>
      <c r="C16" s="75"/>
      <c r="D16" s="76"/>
      <c r="E16" s="77">
        <f>Output_3_1[[#This Row],['# of Unit]]*Output_3_1[[#This Row],[Unit Cost]]</f>
        <v>0</v>
      </c>
      <c r="F16" s="61"/>
      <c r="G16" s="78"/>
      <c r="H16" s="79"/>
    </row>
    <row r="17" spans="1:8" x14ac:dyDescent="0.2">
      <c r="A17" s="74"/>
      <c r="B17" s="52"/>
      <c r="C17" s="75"/>
      <c r="D17" s="76"/>
      <c r="E17" s="77">
        <f>Output_3_1[[#This Row],['# of Unit]]*Output_3_1[[#This Row],[Unit Cost]]</f>
        <v>0</v>
      </c>
      <c r="F17" s="61"/>
      <c r="G17" s="78"/>
      <c r="H17" s="79"/>
    </row>
    <row r="18" spans="1:8" x14ac:dyDescent="0.2">
      <c r="A18" s="74"/>
      <c r="B18" s="52"/>
      <c r="C18" s="75"/>
      <c r="D18" s="76"/>
      <c r="E18" s="77">
        <f>Output_3_1[[#This Row],['# of Unit]]*Output_3_1[[#This Row],[Unit Cost]]</f>
        <v>0</v>
      </c>
      <c r="F18" s="61"/>
      <c r="G18" s="78"/>
      <c r="H18" s="79"/>
    </row>
    <row r="19" spans="1:8" x14ac:dyDescent="0.2">
      <c r="A19" s="74"/>
      <c r="B19" s="52"/>
      <c r="C19" s="75"/>
      <c r="D19" s="76"/>
      <c r="E19" s="77">
        <f>Output_3_1[[#This Row],['# of Unit]]*Output_3_1[[#This Row],[Unit Cost]]</f>
        <v>0</v>
      </c>
      <c r="F19" s="61"/>
      <c r="G19" s="78"/>
      <c r="H19" s="79"/>
    </row>
    <row r="20" spans="1:8" x14ac:dyDescent="0.2">
      <c r="A20" s="74"/>
      <c r="B20" s="52"/>
      <c r="C20" s="75"/>
      <c r="D20" s="76"/>
      <c r="E20" s="77">
        <f>Output_3_1[[#This Row],['# of Unit]]*Output_3_1[[#This Row],[Unit Cost]]</f>
        <v>0</v>
      </c>
      <c r="F20" s="61"/>
      <c r="G20" s="78"/>
      <c r="H20" s="79"/>
    </row>
    <row r="21" spans="1:8" x14ac:dyDescent="0.2">
      <c r="A21" s="74"/>
      <c r="B21" s="52"/>
      <c r="C21" s="75"/>
      <c r="D21" s="76"/>
      <c r="E21" s="77">
        <f>Output_3_1[[#This Row],['# of Unit]]*Output_3_1[[#This Row],[Unit Cost]]</f>
        <v>0</v>
      </c>
      <c r="F21" s="61"/>
      <c r="G21" s="78"/>
      <c r="H21" s="79"/>
    </row>
    <row r="22" spans="1:8" x14ac:dyDescent="0.2">
      <c r="A22" s="74"/>
      <c r="B22" s="52"/>
      <c r="C22" s="75"/>
      <c r="D22" s="76"/>
      <c r="E22" s="77">
        <f>Output_3_1[[#This Row],['# of Unit]]*Output_3_1[[#This Row],[Unit Cost]]</f>
        <v>0</v>
      </c>
      <c r="F22" s="61"/>
      <c r="G22" s="78"/>
      <c r="H22" s="79"/>
    </row>
    <row r="23" spans="1:8" x14ac:dyDescent="0.2">
      <c r="A23" s="74"/>
      <c r="B23" s="52"/>
      <c r="C23" s="128"/>
      <c r="D23" s="76"/>
      <c r="E23" s="77">
        <f>Output_3_1[[#This Row],['# of Unit]]*Output_3_1[[#This Row],[Unit Cost]]</f>
        <v>0</v>
      </c>
      <c r="F23" s="129"/>
      <c r="G23" s="78"/>
      <c r="H23" s="79"/>
    </row>
    <row r="24" spans="1:8" x14ac:dyDescent="0.2">
      <c r="A24" s="74"/>
      <c r="B24" s="52"/>
      <c r="C24" s="128"/>
      <c r="D24" s="76"/>
      <c r="E24" s="77">
        <f>Output_3_1[[#This Row],['# of Unit]]*Output_3_1[[#This Row],[Unit Cost]]</f>
        <v>0</v>
      </c>
      <c r="F24" s="129"/>
      <c r="G24" s="78"/>
      <c r="H24" s="79"/>
    </row>
    <row r="25" spans="1:8" x14ac:dyDescent="0.2">
      <c r="A25" s="74"/>
      <c r="B25" s="52"/>
      <c r="C25" s="75"/>
      <c r="D25" s="76"/>
      <c r="E25" s="77">
        <f>Output_3_1[[#This Row],['# of Unit]]*Output_3_1[[#This Row],[Unit Cost]]</f>
        <v>0</v>
      </c>
      <c r="F25" s="61"/>
      <c r="G25" s="78"/>
      <c r="H25" s="79"/>
    </row>
    <row r="26" spans="1:8" x14ac:dyDescent="0.2">
      <c r="A26" s="80"/>
      <c r="B26" s="81"/>
      <c r="C26" s="82"/>
      <c r="D26" s="83"/>
      <c r="E26" s="84">
        <f>Output_3_1[[#This Row],['# of Unit]]*Output_3_1[[#This Row],[Unit Cost]]</f>
        <v>0</v>
      </c>
      <c r="F26" s="61"/>
      <c r="G26" s="78"/>
      <c r="H26" s="85"/>
    </row>
    <row r="27" spans="1:8" x14ac:dyDescent="0.2">
      <c r="A27" s="86"/>
      <c r="B27" s="87"/>
      <c r="C27" s="88"/>
      <c r="D27" s="89"/>
      <c r="E27" s="90">
        <f>SUM(Output_3_1[Total Cost])</f>
        <v>0</v>
      </c>
      <c r="F27" s="91"/>
      <c r="G27" s="91"/>
      <c r="H27" s="92"/>
    </row>
    <row r="29" spans="1:8" ht="36" customHeight="1" x14ac:dyDescent="0.2">
      <c r="A29" s="178" t="str">
        <f>Summary!A83</f>
        <v>3.2 GBON upper air stations’ commissioning period completed, country-specific standard cost for operations and maintenance established, and data sharing verified by WMO Technical Authority</v>
      </c>
      <c r="B29" s="178"/>
      <c r="C29" s="178"/>
      <c r="D29" s="178"/>
      <c r="E29" s="178"/>
      <c r="F29" s="178"/>
      <c r="G29" s="178"/>
      <c r="H29" s="178"/>
    </row>
    <row r="32" spans="1:8" ht="28" x14ac:dyDescent="0.2">
      <c r="A32" s="70" t="s">
        <v>69</v>
      </c>
      <c r="B32" s="71" t="s">
        <v>70</v>
      </c>
      <c r="C32" s="71" t="s">
        <v>71</v>
      </c>
      <c r="D32" s="71" t="s">
        <v>72</v>
      </c>
      <c r="E32" s="71" t="s">
        <v>73</v>
      </c>
      <c r="F32" s="71" t="s">
        <v>74</v>
      </c>
      <c r="G32" s="72" t="s">
        <v>77</v>
      </c>
      <c r="H32" s="73" t="s">
        <v>38</v>
      </c>
    </row>
    <row r="33" spans="1:8" x14ac:dyDescent="0.2">
      <c r="A33" s="74"/>
      <c r="B33" s="52"/>
      <c r="C33" s="75"/>
      <c r="D33" s="76"/>
      <c r="E33" s="77">
        <f>Output_3_2[[#This Row],['# of Unit]]*Output_3_2[[#This Row],[Unit Cost]]</f>
        <v>0</v>
      </c>
      <c r="F33" s="61"/>
      <c r="G33" s="78"/>
      <c r="H33" s="79"/>
    </row>
    <row r="34" spans="1:8" x14ac:dyDescent="0.2">
      <c r="A34" s="74"/>
      <c r="B34" s="52"/>
      <c r="C34" s="75"/>
      <c r="D34" s="76"/>
      <c r="E34" s="77">
        <f>Output_3_2[[#This Row],['# of Unit]]*Output_3_2[[#This Row],[Unit Cost]]</f>
        <v>0</v>
      </c>
      <c r="F34" s="61"/>
      <c r="G34" s="78"/>
      <c r="H34" s="79"/>
    </row>
    <row r="35" spans="1:8" x14ac:dyDescent="0.2">
      <c r="A35" s="74"/>
      <c r="B35" s="52"/>
      <c r="C35" s="75"/>
      <c r="D35" s="76"/>
      <c r="E35" s="77">
        <f>Output_3_2[[#This Row],['# of Unit]]*Output_3_2[[#This Row],[Unit Cost]]</f>
        <v>0</v>
      </c>
      <c r="F35" s="61"/>
      <c r="G35" s="78"/>
      <c r="H35" s="79"/>
    </row>
    <row r="36" spans="1:8" x14ac:dyDescent="0.2">
      <c r="A36" s="74"/>
      <c r="B36" s="52"/>
      <c r="C36" s="75"/>
      <c r="D36" s="76"/>
      <c r="E36" s="77">
        <f>Output_3_2[[#This Row],['# of Unit]]*Output_3_2[[#This Row],[Unit Cost]]</f>
        <v>0</v>
      </c>
      <c r="F36" s="61"/>
      <c r="G36" s="78"/>
      <c r="H36" s="79"/>
    </row>
    <row r="37" spans="1:8" x14ac:dyDescent="0.2">
      <c r="A37" s="74"/>
      <c r="B37" s="52"/>
      <c r="C37" s="75"/>
      <c r="D37" s="76"/>
      <c r="E37" s="77">
        <f>Output_3_2[[#This Row],['# of Unit]]*Output_3_2[[#This Row],[Unit Cost]]</f>
        <v>0</v>
      </c>
      <c r="F37" s="61"/>
      <c r="G37" s="78"/>
      <c r="H37" s="79"/>
    </row>
    <row r="38" spans="1:8" x14ac:dyDescent="0.2">
      <c r="A38" s="74"/>
      <c r="B38" s="52"/>
      <c r="C38" s="75"/>
      <c r="D38" s="76"/>
      <c r="E38" s="77">
        <f>Output_3_2[[#This Row],['# of Unit]]*Output_3_2[[#This Row],[Unit Cost]]</f>
        <v>0</v>
      </c>
      <c r="F38" s="61"/>
      <c r="G38" s="78"/>
      <c r="H38" s="79"/>
    </row>
    <row r="39" spans="1:8" x14ac:dyDescent="0.2">
      <c r="A39" s="74"/>
      <c r="B39" s="52"/>
      <c r="C39" s="75"/>
      <c r="D39" s="76"/>
      <c r="E39" s="77">
        <f>Output_3_2[[#This Row],['# of Unit]]*Output_3_2[[#This Row],[Unit Cost]]</f>
        <v>0</v>
      </c>
      <c r="F39" s="61"/>
      <c r="G39" s="78"/>
      <c r="H39" s="79"/>
    </row>
    <row r="40" spans="1:8" x14ac:dyDescent="0.2">
      <c r="A40" s="74"/>
      <c r="B40" s="52"/>
      <c r="C40" s="75"/>
      <c r="D40" s="76"/>
      <c r="E40" s="77">
        <f>Output_3_2[[#This Row],['# of Unit]]*Output_3_2[[#This Row],[Unit Cost]]</f>
        <v>0</v>
      </c>
      <c r="F40" s="61"/>
      <c r="G40" s="78"/>
      <c r="H40" s="79"/>
    </row>
    <row r="41" spans="1:8" x14ac:dyDescent="0.2">
      <c r="A41" s="74"/>
      <c r="B41" s="52"/>
      <c r="C41" s="75"/>
      <c r="D41" s="76"/>
      <c r="E41" s="77">
        <f>Output_3_2[[#This Row],['# of Unit]]*Output_3_2[[#This Row],[Unit Cost]]</f>
        <v>0</v>
      </c>
      <c r="F41" s="61"/>
      <c r="G41" s="78"/>
      <c r="H41" s="79"/>
    </row>
    <row r="42" spans="1:8" x14ac:dyDescent="0.2">
      <c r="A42" s="74"/>
      <c r="B42" s="52"/>
      <c r="C42" s="75"/>
      <c r="D42" s="76"/>
      <c r="E42" s="77">
        <f>Output_3_2[[#This Row],['# of Unit]]*Output_3_2[[#This Row],[Unit Cost]]</f>
        <v>0</v>
      </c>
      <c r="F42" s="61"/>
      <c r="G42" s="78"/>
      <c r="H42" s="79"/>
    </row>
    <row r="43" spans="1:8" x14ac:dyDescent="0.2">
      <c r="A43" s="74"/>
      <c r="B43" s="52"/>
      <c r="C43" s="75"/>
      <c r="D43" s="76"/>
      <c r="E43" s="77">
        <f>Output_3_2[[#This Row],['# of Unit]]*Output_3_2[[#This Row],[Unit Cost]]</f>
        <v>0</v>
      </c>
      <c r="F43" s="61"/>
      <c r="G43" s="78"/>
      <c r="H43" s="79"/>
    </row>
    <row r="44" spans="1:8" x14ac:dyDescent="0.2">
      <c r="A44" s="74"/>
      <c r="B44" s="52"/>
      <c r="C44" s="75"/>
      <c r="D44" s="76"/>
      <c r="E44" s="77">
        <f>Output_3_2[[#This Row],['# of Unit]]*Output_3_2[[#This Row],[Unit Cost]]</f>
        <v>0</v>
      </c>
      <c r="F44" s="61"/>
      <c r="G44" s="78"/>
      <c r="H44" s="79"/>
    </row>
    <row r="45" spans="1:8" x14ac:dyDescent="0.2">
      <c r="A45" s="80"/>
      <c r="B45" s="81"/>
      <c r="C45" s="82"/>
      <c r="D45" s="83"/>
      <c r="E45" s="84">
        <f>Output_3_2[[#This Row],['# of Unit]]*Output_3_2[[#This Row],[Unit Cost]]</f>
        <v>0</v>
      </c>
      <c r="F45" s="61"/>
      <c r="G45" s="78"/>
      <c r="H45" s="85"/>
    </row>
    <row r="46" spans="1:8" x14ac:dyDescent="0.2">
      <c r="A46" s="86"/>
      <c r="B46" s="87"/>
      <c r="C46" s="88"/>
      <c r="D46" s="89"/>
      <c r="E46" s="90">
        <f>SUM(Output_3_2[Total Cost])</f>
        <v>0</v>
      </c>
      <c r="F46" s="91"/>
      <c r="G46" s="91"/>
      <c r="H46" s="92"/>
    </row>
  </sheetData>
  <mergeCells count="5">
    <mergeCell ref="A9:H9"/>
    <mergeCell ref="A29:H29"/>
    <mergeCell ref="A4:G4"/>
    <mergeCell ref="A5:G5"/>
    <mergeCell ref="A6:G6"/>
  </mergeCells>
  <pageMargins left="0.25" right="0.25" top="0.75" bottom="0.75" header="0.3" footer="0.3"/>
  <pageSetup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33FA28-DC8C-426E-9B5F-904F657FECE2}">
          <x14:formula1>
            <xm:f>Summary!$A$37:$A$43</xm:f>
          </x14:formula1>
          <xm:sqref>F12:F26 F33:F45</xm:sqref>
        </x14:dataValidation>
        <x14:dataValidation type="list" allowBlank="1" showInputMessage="1" showErrorMessage="1" xr:uid="{4E00719F-D802-4599-B51A-E5B7D197CF28}">
          <x14:formula1>
            <xm:f>Summary!$A$18:$A$19</xm:f>
          </x14:formula1>
          <xm:sqref>G12:G26 G33:G45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2a3b380-abf6-46f2-87bb-c2c114de1c9e" ContentTypeId="0x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F777A3B37C245853E6762AE9D7153" ma:contentTypeVersion="14" ma:contentTypeDescription="Create a new document." ma:contentTypeScope="" ma:versionID="2bbca2a7dc71954cafbbd45b39f8f919">
  <xsd:schema xmlns:xsd="http://www.w3.org/2001/XMLSchema" xmlns:xs="http://www.w3.org/2001/XMLSchema" xmlns:p="http://schemas.microsoft.com/office/2006/metadata/properties" xmlns:ns2="715fcdb6-58ff-4d84-993c-bb26a5b54815" xmlns:ns3="4dabbe4a-f4cb-4707-b1e1-3d3725ff8567" xmlns:ns4="5968b4ee-7f12-42dc-9764-72d1cdfc0802" targetNamespace="http://schemas.microsoft.com/office/2006/metadata/properties" ma:root="true" ma:fieldsID="4bbb8205b110b12f87311aea9dcbaaa8" ns2:_="" ns3:_="" ns4:_="">
    <xsd:import namespace="715fcdb6-58ff-4d84-993c-bb26a5b54815"/>
    <xsd:import namespace="4dabbe4a-f4cb-4707-b1e1-3d3725ff8567"/>
    <xsd:import namespace="5968b4ee-7f12-42dc-9764-72d1cdfc0802"/>
    <xsd:element name="properties">
      <xsd:complexType>
        <xsd:sequence>
          <xsd:element name="documentManagement">
            <xsd:complexType>
              <xsd:all>
                <xsd:element ref="ns2:WMOWFApprovalStatu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Billing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fcdb6-58ff-4d84-993c-bb26a5b54815" elementFormDefault="qualified">
    <xsd:import namespace="http://schemas.microsoft.com/office/2006/documentManagement/types"/>
    <xsd:import namespace="http://schemas.microsoft.com/office/infopath/2007/PartnerControls"/>
    <xsd:element name="WMOWFApprovalStatus" ma:index="2" nillable="true" ma:displayName="Workflow Approval Status" ma:default="Not Submitted" ma:format="Dropdown" ma:hidden="true" ma:internalName="WMOWFApprovalStatus" ma:readOnly="false">
      <xsd:simpleType>
        <xsd:restriction base="dms:Choice">
          <xsd:enumeration value="Not Submitted"/>
          <xsd:enumeration value="Pending for Review"/>
          <xsd:enumeration value="Pending for Consolidation"/>
          <xsd:enumeration value="Pending for Approval"/>
          <xsd:enumeration value="Approved"/>
          <xsd:enumeration value="Rejected by Approver"/>
          <xsd:enumeration value="Cancelled by Requesto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bbe4a-f4cb-4707-b1e1-3d3725ff8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a3b380-abf6-46f2-87bb-c2c114de1c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8b4ee-7f12-42dc-9764-72d1cdfc08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f35311-2802-4468-98b9-e3cb5a9840b9}" ma:internalName="TaxCatchAll" ma:showField="CatchAllData" ma:web="5968b4ee-7f12-42dc-9764-72d1cdfc0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68b4ee-7f12-42dc-9764-72d1cdfc0802" xsi:nil="true"/>
    <lcf76f155ced4ddcb4097134ff3c332f xmlns="4dabbe4a-f4cb-4707-b1e1-3d3725ff8567">
      <Terms xmlns="http://schemas.microsoft.com/office/infopath/2007/PartnerControls"/>
    </lcf76f155ced4ddcb4097134ff3c332f>
    <WMOWFApprovalStatus xmlns="715fcdb6-58ff-4d84-993c-bb26a5b54815">Not Submitted</WMOWFApprovalStatus>
    <_dlc_DocId xmlns="5968b4ee-7f12-42dc-9764-72d1cdfc0802">QNQDYHMDYZQN-1412634852-139080</_dlc_DocId>
    <_dlc_DocIdUrl xmlns="5968b4ee-7f12-42dc-9764-72d1cdfc0802">
      <Url>https://wmoomm.sharepoint.com/sites/SOFF/_layouts/15/DocIdRedir.aspx?ID=QNQDYHMDYZQN-1412634852-139080</Url>
      <Description>QNQDYHMDYZQN-1412634852-139080</Description>
    </_dlc_DocIdUrl>
  </documentManagement>
</p:properties>
</file>

<file path=customXml/itemProps1.xml><?xml version="1.0" encoding="utf-8"?>
<ds:datastoreItem xmlns:ds="http://schemas.openxmlformats.org/officeDocument/2006/customXml" ds:itemID="{63A831F7-8191-43C9-93D2-0C244C4548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B9980-507B-42C5-A1F1-17F7838701D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A8B150-95AE-490D-A74A-A6206908475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BC0D44D-7A8E-4C1A-8561-A57D720B6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fcdb6-58ff-4d84-993c-bb26a5b54815"/>
    <ds:schemaRef ds:uri="4dabbe4a-f4cb-4707-b1e1-3d3725ff8567"/>
    <ds:schemaRef ds:uri="5968b4ee-7f12-42dc-9764-72d1cdfc0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BA258A5-91AA-4009-81A4-166866ACAF8C}">
  <ds:schemaRefs>
    <ds:schemaRef ds:uri="5968b4ee-7f12-42dc-9764-72d1cdfc0802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4dabbe4a-f4cb-4707-b1e1-3d3725ff8567"/>
    <ds:schemaRef ds:uri="http://purl.org/dc/elements/1.1/"/>
    <ds:schemaRef ds:uri="715fcdb6-58ff-4d84-993c-bb26a5b548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Guidelines</vt:lpstr>
      <vt:lpstr>Summary</vt:lpstr>
      <vt:lpstr>Outcome 1</vt:lpstr>
      <vt:lpstr>Outcome 2</vt:lpstr>
      <vt:lpstr>Outcome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 Untalan</dc:creator>
  <cp:keywords/>
  <dc:description/>
  <cp:lastModifiedBy>AJ Untalan</cp:lastModifiedBy>
  <cp:revision/>
  <dcterms:created xsi:type="dcterms:W3CDTF">2025-06-17T09:42:14Z</dcterms:created>
  <dcterms:modified xsi:type="dcterms:W3CDTF">2025-06-27T11:18:30Z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0x010100752F777A3B37C245853E6762AE9D7153</vt:lpwstr>
  </property>
  <property fmtid="{D5CDD505-2E9C-101B-9397-08002B2CF9AE}" pid="3" name="_dlc_DocIdItemGuid">
    <vt:lpwstr>def57f08-eba7-4b0c-8556-b4472f6de699</vt:lpwstr>
  </property>
  <property fmtid="{D5CDD505-2E9C-101B-9397-08002B2CF9AE}" pid="4" name="MediaServiceImageTags">
    <vt:lpwstr/>
  </property>
</Properties>
</file>